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7665" windowHeight="7890" activeTab="0"/>
  </bookViews>
  <sheets>
    <sheet name="Definitions" sheetId="1" r:id="rId1"/>
    <sheet name="23B original" sheetId="2" r:id="rId2"/>
    <sheet name="23B static pool history" sheetId="3" r:id="rId3"/>
    <sheet name="24A original" sheetId="4" r:id="rId4"/>
    <sheet name="24A static pool history" sheetId="5" r:id="rId5"/>
    <sheet name="25A original" sheetId="6" r:id="rId6"/>
    <sheet name="25A static pool history" sheetId="7" r:id="rId7"/>
    <sheet name="25B original" sheetId="8" r:id="rId8"/>
    <sheet name="25B static pool history" sheetId="9" r:id="rId9"/>
    <sheet name="26A original" sheetId="10" r:id="rId10"/>
    <sheet name="26A static pool history" sheetId="11" r:id="rId11"/>
    <sheet name="27A original" sheetId="12" r:id="rId12"/>
    <sheet name="27A static pool history" sheetId="13" r:id="rId13"/>
  </sheets>
  <definedNames>
    <definedName name="_xlnm.Print_Area" localSheetId="1">'23B original'!$A$1:$U$166</definedName>
    <definedName name="_xlnm.Print_Area" localSheetId="2">'23B static pool history'!$A$1:$BA$74</definedName>
    <definedName name="_xlnm.Print_Area" localSheetId="3">'24A original'!$A$1:$U$165</definedName>
    <definedName name="_xlnm.Print_Area" localSheetId="4">'24A static pool history'!$A$1:$AQ$74</definedName>
    <definedName name="_xlnm.Print_Area" localSheetId="5">'25A original'!$A$1:$U$166</definedName>
    <definedName name="_xlnm.Print_Area" localSheetId="6">'25A static pool history'!$A$1:$AK$74</definedName>
    <definedName name="_xlnm.Print_Area" localSheetId="7">'25B original'!$A$1:$U$165</definedName>
    <definedName name="_xlnm.Print_Area" localSheetId="8">'25B static pool history'!$A$1:$AE$74</definedName>
    <definedName name="_xlnm.Print_Area" localSheetId="9">'26A original'!$A$1:$E$191</definedName>
    <definedName name="_xlnm.Print_Area" localSheetId="10">'26A static pool history'!$A$1:$Y$74</definedName>
    <definedName name="_xlnm.Print_Area" localSheetId="11">'27A original'!$A$1:$E$192</definedName>
    <definedName name="_xlnm.Print_Area" localSheetId="12">'27A static pool history'!$A$1:$L$74</definedName>
    <definedName name="_xlnm.Print_Area" localSheetId="0">'Definitions'!$A$1:$B$31</definedName>
    <definedName name="_xlnm.Print_Titles" localSheetId="1">'23B original'!$18:$19</definedName>
    <definedName name="_xlnm.Print_Titles" localSheetId="2">'23B static pool history'!$A:$B,'23B static pool history'!$5:$5</definedName>
    <definedName name="_xlnm.Print_Titles" localSheetId="3">'24A original'!$18:$19</definedName>
    <definedName name="_xlnm.Print_Titles" localSheetId="4">'24A static pool history'!$A:$B,'24A static pool history'!$5:$5</definedName>
    <definedName name="_xlnm.Print_Titles" localSheetId="5">'25A original'!$18:$19</definedName>
    <definedName name="_xlnm.Print_Titles" localSheetId="6">'25A static pool history'!$A:$B,'25A static pool history'!$5:$5</definedName>
    <definedName name="_xlnm.Print_Titles" localSheetId="7">'25B original'!$18:$19</definedName>
    <definedName name="_xlnm.Print_Titles" localSheetId="8">'25B static pool history'!$A:$B,'25B static pool history'!$5:$5</definedName>
    <definedName name="_xlnm.Print_Titles" localSheetId="9">'26A original'!$23:$24</definedName>
    <definedName name="_xlnm.Print_Titles" localSheetId="10">'26A static pool history'!$A:$B,'26A static pool history'!$5:$5</definedName>
    <definedName name="_xlnm.Print_Titles" localSheetId="11">'27A original'!$23:$24</definedName>
    <definedName name="_xlnm.Print_Titles" localSheetId="12">'27A static pool history'!$A:$B,'27A static pool history'!$5:$5</definedName>
  </definedNames>
  <calcPr fullCalcOnLoad="1"/>
</workbook>
</file>

<file path=xl/sharedStrings.xml><?xml version="1.0" encoding="utf-8"?>
<sst xmlns="http://schemas.openxmlformats.org/spreadsheetml/2006/main" count="1817" uniqueCount="491">
  <si>
    <t>Weighted Average Remaining Term</t>
  </si>
  <si>
    <t>Weighted Average Original Term</t>
  </si>
  <si>
    <t>Average Statistical Contract Value</t>
  </si>
  <si>
    <t>Geographic Distribution</t>
  </si>
  <si>
    <t>Weighted Average Adjusted APR</t>
  </si>
  <si>
    <t>Receivables Type</t>
  </si>
  <si>
    <t>Interest Rate Types</t>
  </si>
  <si>
    <t>Equipment Types</t>
  </si>
  <si>
    <t>Payment Frequencies</t>
  </si>
  <si>
    <t>Percent of Annual Payment paid in each month</t>
  </si>
  <si>
    <t>Delinquency Status Ranges</t>
  </si>
  <si>
    <t>Current Pool Factor</t>
  </si>
  <si>
    <t>Number of Loans Past Due</t>
  </si>
  <si>
    <t>Months since securitization</t>
  </si>
  <si>
    <t>Ending Number of Loans</t>
  </si>
  <si>
    <t>Weighted Average APR</t>
  </si>
  <si>
    <t>Ending Aggregate Statistical Contract Value</t>
  </si>
  <si>
    <t>Initial Pool Balance</t>
  </si>
  <si>
    <t>Ending Repossession Balance</t>
  </si>
  <si>
    <t>Ending Repossession Balance as % Ending Pool Bal</t>
  </si>
  <si>
    <t>Total Net Realized Losses - Month</t>
  </si>
  <si>
    <t>Total Net Realized Losses - Life-to-Date</t>
  </si>
  <si>
    <t>% Monthly Losses to Initial Pool Balance</t>
  </si>
  <si>
    <t>% Life-to-date Losses to Initial Pool Balance</t>
  </si>
  <si>
    <t>Cumulative Prepayment Factor (CPR)</t>
  </si>
  <si>
    <t>CNH Equipment Trusts: Definitions</t>
  </si>
  <si>
    <t>Total Net Realized Losses - Life-to-Date divided by the Initial Pool Balance</t>
  </si>
  <si>
    <t>Total Net Realized Losses - Month divided by the Initial Pool Balance</t>
  </si>
  <si>
    <t>The Aggregate Statistical Contract Value divided by the # of Contracts at the end of each month</t>
  </si>
  <si>
    <t>Contract Values</t>
  </si>
  <si>
    <t>The present value of the future scheduled payments discounted monthly at an annual rate equal to Specified Discount Factor; plus the amount of any past due payments</t>
  </si>
  <si>
    <t>The actual pool balance divided by the initial scheduled pool balance as calculated using the initial cash flows at the time of selection expressed as annual percentage on a monthly basis</t>
  </si>
  <si>
    <t>The Ending Pool Balance divided by the Initial Pool Balance</t>
  </si>
  <si>
    <t>Dollar Amounts Past Due</t>
  </si>
  <si>
    <t>Total Aggregate Statistical Contract Value of the receivable that is considered past due</t>
  </si>
  <si>
    <t>The current balance of the Receivable on the Servicer’s records including interest accrued which has not been collected</t>
  </si>
  <si>
    <t>The total count of Retail Installment Contracts in the pool at the end of a Collection Period</t>
  </si>
  <si>
    <t>Ending Pool Balance</t>
  </si>
  <si>
    <t>The sum of the aggregate Contract Values of the receivables as of the end of a collection period</t>
  </si>
  <si>
    <t>A receivable as to which the financed equipment securing the defaulted receivable has been repossessed by the last day of the collection period and has not been liquidated</t>
  </si>
  <si>
    <t>The Ending Repossession Balance divided by the Ending Pool Balance for the collection period</t>
  </si>
  <si>
    <t>Industry type of the equipment backing the receivables - Agricultural or Construction</t>
  </si>
  <si>
    <t>Any one of the 50 states of the United States of America or the District of Columbia based on the billing address of the obligors.</t>
  </si>
  <si>
    <t>The Pool Balance as of the initial cutoff date plus the aggregate contract value of all subsequent receivables sold to the Issuer</t>
  </si>
  <si>
    <t>Type of Interest Rate on the receivables - Fixed or Floating</t>
  </si>
  <si>
    <t>The number of months the securitization has been outstanding</t>
  </si>
  <si>
    <t>Total Number of Loans that are considered past due</t>
  </si>
  <si>
    <t>The payment schedule of the contract, expressed as monthly, annually, semi-annually, quarterly, or irregularly</t>
  </si>
  <si>
    <t>For Annual Pay contracts only, the month in which each annual payment is due, expressed as a % of the total annual payment amount</t>
  </si>
  <si>
    <t>Pool Composition by type of financing contract - Retail Installment Loan, Equipment Lease, or Consumer Installment Loan</t>
  </si>
  <si>
    <t>Specified Discount Factor</t>
  </si>
  <si>
    <t>The rate at which the present value of the future scheduled payments is discounted</t>
  </si>
  <si>
    <t>The excess of the principal balance of a defaulted receivable, plus accrued but unpaid interest, less the amount of any related liquidation proceeds after the sale of the equipment backing the defaulted receivable for the life of the transaction</t>
  </si>
  <si>
    <t>The excess of the principal balance of a defaulted receivable, plus accrued but unpaid interest, less the amount of any related liquidation proceeds after the sale of the equipment backing the defaulted receivable for the current collections period</t>
  </si>
  <si>
    <t>Weighted Average Annual Percentage Rate of receivable (the annual rate of finance charges in effect) for the contracts remaining in the pool at the end of a Collection Period weighted using ending Aggregate Statistical Contract Value</t>
  </si>
  <si>
    <t>Weighted Average Original term for the loans remaining in the pool at the end of a Collection Period weighted using ending Aggregate Statistical Contract Value</t>
  </si>
  <si>
    <t>Weighted Average Remaining term for the loans remaining in the pool at the end of a Collection Period weighted using ending Aggregate Statistical Contract Value</t>
  </si>
  <si>
    <t>Number of days past due in 30 day increments up to 180 days.  All payments past due on the last day of the collections month are not considered one day past due until the first of the following month.  A receivable is considered delinquent is a payment of more than an inconsequential amount is more than one day past due.  Payments of $50 or more are generally considered consequential.</t>
  </si>
  <si>
    <t>Weighted Average Annual Percentage Rate of receivable (the annual rate of finance charges in effect) for the contracts remaining in the pool at the end of a Collection Period weighted using ending Pool Balance and adjusted for frequency of scheduled payments</t>
  </si>
  <si>
    <t>Static Pool Information</t>
  </si>
  <si>
    <t>Deal Name</t>
  </si>
  <si>
    <t>CNH Equipment Trust 2003-B</t>
  </si>
  <si>
    <t>Deal ID</t>
  </si>
  <si>
    <t>CNHET 2003-B</t>
  </si>
  <si>
    <t>Collateral Type</t>
  </si>
  <si>
    <t>Retail Installment Equipment Loans</t>
  </si>
  <si>
    <t>Original Pool Characteristics</t>
  </si>
  <si>
    <t>2003-B</t>
  </si>
  <si>
    <t>Initial Transfer</t>
  </si>
  <si>
    <t>Pool 2</t>
  </si>
  <si>
    <t>Pool 3</t>
  </si>
  <si>
    <t>Pool 4</t>
  </si>
  <si>
    <t>Total</t>
  </si>
  <si>
    <t>Aggregate Statistical Contract Value</t>
  </si>
  <si>
    <t># of Receivables</t>
  </si>
  <si>
    <t>48.80 months</t>
  </si>
  <si>
    <t>52.72 months</t>
  </si>
  <si>
    <t>Number of Receivables</t>
  </si>
  <si>
    <t>% of Aggregate Statistical Contract Value %</t>
  </si>
  <si>
    <t>Retail Installment Contracts</t>
  </si>
  <si>
    <t>TOTAL</t>
  </si>
  <si>
    <t>Weighted Average Contract APR Ranges</t>
  </si>
  <si>
    <t>0.000% - 0.999%</t>
  </si>
  <si>
    <t>1.000% - 1.999%</t>
  </si>
  <si>
    <t>2.000% - 2.999%</t>
  </si>
  <si>
    <t>3.000% - 3.999%</t>
  </si>
  <si>
    <t>4.000% - 4.999%</t>
  </si>
  <si>
    <t>5.000% - 5.999%</t>
  </si>
  <si>
    <t>6.000% - 6.999%</t>
  </si>
  <si>
    <t>7.000% - 7.999%</t>
  </si>
  <si>
    <t>8.000% - 8.999%</t>
  </si>
  <si>
    <t>9.000% - 9.999%</t>
  </si>
  <si>
    <t>10.000% - 10.999%</t>
  </si>
  <si>
    <t>11.000% - 11.999%</t>
  </si>
  <si>
    <t>12.000% - 12.999%</t>
  </si>
  <si>
    <t>13.000% - 13.999%</t>
  </si>
  <si>
    <t>14.000% - 14.999%</t>
  </si>
  <si>
    <t>15.000% - 15.999%</t>
  </si>
  <si>
    <t>16.000% - 16.999%</t>
  </si>
  <si>
    <t>Fixed Rate</t>
  </si>
  <si>
    <t>Agricultural</t>
  </si>
  <si>
    <t>New</t>
  </si>
  <si>
    <t>Used</t>
  </si>
  <si>
    <t>Construction</t>
  </si>
  <si>
    <t>Annual</t>
  </si>
  <si>
    <t>Semiannual</t>
  </si>
  <si>
    <t>Quarterly</t>
  </si>
  <si>
    <t>Monthly</t>
  </si>
  <si>
    <t>Other</t>
  </si>
  <si>
    <t>January</t>
  </si>
  <si>
    <t>February</t>
  </si>
  <si>
    <t>March</t>
  </si>
  <si>
    <t>April</t>
  </si>
  <si>
    <t>May</t>
  </si>
  <si>
    <t>June</t>
  </si>
  <si>
    <t>July</t>
  </si>
  <si>
    <t>August</t>
  </si>
  <si>
    <t>September</t>
  </si>
  <si>
    <t>October</t>
  </si>
  <si>
    <t>November</t>
  </si>
  <si>
    <t>December</t>
  </si>
  <si>
    <t>Current Statistical Contract Value Ranges</t>
  </si>
  <si>
    <t>Up to $5,000.00</t>
  </si>
  <si>
    <t>$5,000.01 - $10,000.00</t>
  </si>
  <si>
    <t>$10,000.01 - $15,000.00</t>
  </si>
  <si>
    <t>$15,000.01 - $20,000.00</t>
  </si>
  <si>
    <t>$20,000.01 - $25,000.00</t>
  </si>
  <si>
    <t>$25,000.01 - $30,000.00</t>
  </si>
  <si>
    <t>$30,000.01 - $35,000.00</t>
  </si>
  <si>
    <t>$35,000.01 - $40,000.00</t>
  </si>
  <si>
    <t>$40,000.01 - $45,000.00</t>
  </si>
  <si>
    <t>$45,000.01 - $50,000.00</t>
  </si>
  <si>
    <t>$50,000.01 - $55,000.00</t>
  </si>
  <si>
    <t>$55,000.01 - $60,000.00</t>
  </si>
  <si>
    <t>$60,000.01 - $65,000.00</t>
  </si>
  <si>
    <t>$65,000.01 - $70,000.00</t>
  </si>
  <si>
    <t>$70,000.01 - $75,000.00</t>
  </si>
  <si>
    <t>$75,000.01 - $80,000.00</t>
  </si>
  <si>
    <t>$80,000.01 - $85,000.00</t>
  </si>
  <si>
    <t>$85,000.01 - $90,000.00</t>
  </si>
  <si>
    <t>$90,000.01 - $95,000.00</t>
  </si>
  <si>
    <t>$95,000.01 - $100,000.00</t>
  </si>
  <si>
    <t>$100,000.01 - $200,000.00</t>
  </si>
  <si>
    <t>$200,000.01 - $300,000.00</t>
  </si>
  <si>
    <t>$300,000.01 - $400,000.00</t>
  </si>
  <si>
    <t>$400,000.01 - $500,000.00</t>
  </si>
  <si>
    <t>$500,000.01 - $600,000.00</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</si>
  <si>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</si>
  <si>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</si>
  <si>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</si>
  <si>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</si>
  <si>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</si>
  <si>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</si>
  <si>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</si>
  <si>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</si>
  <si>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</si>
  <si>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</si>
  <si>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</si>
  <si>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</si>
  <si>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</si>
  <si>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</si>
  <si>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</si>
  <si>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</si>
  <si>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</si>
  <si>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</si>
  <si>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</si>
  <si>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</si>
  <si>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</si>
  <si>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</si>
  <si>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</si>
  <si>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</si>
  <si>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</si>
  <si>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</si>
  <si>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</si>
  <si>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</si>
  <si>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</si>
  <si>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</si>
  <si>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</si>
  <si>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</si>
  <si>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</si>
  <si>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</si>
  <si>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</si>
  <si>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</si>
  <si>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</si>
  <si>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</si>
  <si>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</si>
  <si>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</si>
  <si>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</si>
  <si>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</si>
  <si>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</si>
  <si>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</si>
  <si>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</si>
  <si>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</si>
  <si>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</si>
  <si>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</si>
  <si>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</si>
  <si>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</si>
  <si>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</si>
  <si>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Monthly Static Pool Information</t>
  </si>
  <si>
    <t>Unaudited</t>
  </si>
  <si>
    <t>Collateral Performance Statistics</t>
  </si>
  <si>
    <t>Ending Pool Balance (Discounted Cashflow Balance)</t>
  </si>
  <si>
    <r>
      <t>Dollar Amounts Past Due</t>
    </r>
    <r>
      <rPr>
        <sz val="10"/>
        <rFont val="Tahoma"/>
        <family val="2"/>
      </rPr>
      <t xml:space="preserve"> (totals may not foot due to rounding)</t>
    </r>
  </si>
  <si>
    <t>Less than 30 Days Past Due $</t>
  </si>
  <si>
    <t>31 to 60 Days Past Due $</t>
  </si>
  <si>
    <t>61 to 90 Days Past Due $</t>
  </si>
  <si>
    <t>91 to 120 Days Past Due $</t>
  </si>
  <si>
    <t>121 to 150 Days Past Due $</t>
  </si>
  <si>
    <t>151 to 180 Days Past Due $</t>
  </si>
  <si>
    <t>&gt; 180 days Days Past Due $</t>
  </si>
  <si>
    <t>Past Dues as a % of total $ Outstanding</t>
  </si>
  <si>
    <t>Less than 30 Days Past Due % of total $</t>
  </si>
  <si>
    <t>31 to 60 Days Past Due % of total $</t>
  </si>
  <si>
    <t>61 to 90 Days Past Due % of total $</t>
  </si>
  <si>
    <t>91 to 120 Days Past Due % of total $</t>
  </si>
  <si>
    <t>121 to 150 Days Past Due % of total $</t>
  </si>
  <si>
    <t>151 to 180 Days Past Due % of total $</t>
  </si>
  <si>
    <t>&gt; 180 days Days Past Due % of toal $</t>
  </si>
  <si>
    <t>% $ &gt; 30 days past due</t>
  </si>
  <si>
    <t>% $ &gt; 60 days past due</t>
  </si>
  <si>
    <t>% $ &gt; 90 days past due</t>
  </si>
  <si>
    <t>Less than 30 Days Past Due Loan Count</t>
  </si>
  <si>
    <t>31 to 60 Days Past Due Loan Count</t>
  </si>
  <si>
    <t>61 to 90 Days Past Due Loan Count</t>
  </si>
  <si>
    <t>91 to 120 Days Past Due Loan Count</t>
  </si>
  <si>
    <t>121 to 150 Days Past Due Loan Count</t>
  </si>
  <si>
    <t>151 to 180 Days Past Due Loan Count</t>
  </si>
  <si>
    <t>&gt; 180 days Days Past Due Loan Count</t>
  </si>
  <si>
    <t>Past Dues as a % of total # Outstanding</t>
  </si>
  <si>
    <t>% number of loans &gt; 30 days past due</t>
  </si>
  <si>
    <t>% number of loans &gt; 60 days past due</t>
  </si>
  <si>
    <t>% number of loans &gt; 90 days past due</t>
  </si>
  <si>
    <t>Loss Statistics</t>
  </si>
  <si>
    <t>Ending Repossession Balance as % Ending Bal</t>
  </si>
  <si>
    <t>% Monthly Losses to Initial Balance</t>
  </si>
  <si>
    <t>% Life-to-date Losses to Initial Balance</t>
  </si>
  <si>
    <t>23B20071231</t>
  </si>
  <si>
    <t>23B20071130</t>
  </si>
  <si>
    <t>23B20071031</t>
  </si>
  <si>
    <t>23B20070930</t>
  </si>
  <si>
    <t>23B20070831</t>
  </si>
  <si>
    <t>23B20070731</t>
  </si>
  <si>
    <t>23B20070630</t>
  </si>
  <si>
    <t>23B20070531</t>
  </si>
  <si>
    <t>23B20070430</t>
  </si>
  <si>
    <t>23B20070331</t>
  </si>
  <si>
    <t>23B20070228</t>
  </si>
  <si>
    <t>23B20070131</t>
  </si>
  <si>
    <t>23B20061231</t>
  </si>
  <si>
    <t>23B20061130</t>
  </si>
  <si>
    <t>23B20061031</t>
  </si>
  <si>
    <t>23B20060930</t>
  </si>
  <si>
    <t>23B20060831</t>
  </si>
  <si>
    <t>23B20060731</t>
  </si>
  <si>
    <t>23B20060630</t>
  </si>
  <si>
    <t>23B20060531</t>
  </si>
  <si>
    <t>23B20060430</t>
  </si>
  <si>
    <t>23B20060331</t>
  </si>
  <si>
    <t> 2003-B 200602</t>
  </si>
  <si>
    <t> 2003-B 200601</t>
  </si>
  <si>
    <t> 2003-B 200512</t>
  </si>
  <si>
    <t> 2003-B 200511</t>
  </si>
  <si>
    <t> 2003-B 200510</t>
  </si>
  <si>
    <t> 2003-B 200509</t>
  </si>
  <si>
    <t> 2003-B 200508</t>
  </si>
  <si>
    <t> 2003-B 200507</t>
  </si>
  <si>
    <t> 2003-B 200506</t>
  </si>
  <si>
    <t> 2003-B 200505</t>
  </si>
  <si>
    <t> 2003-B 200504</t>
  </si>
  <si>
    <t> 2003-B 200503</t>
  </si>
  <si>
    <t> 2003-B 200502</t>
  </si>
  <si>
    <t> 2003-B 200501</t>
  </si>
  <si>
    <t> 2003-B 200412</t>
  </si>
  <si>
    <t> 2003-B 200411</t>
  </si>
  <si>
    <t> 2003-B 200410</t>
  </si>
  <si>
    <t> 2003-B 200409</t>
  </si>
  <si>
    <t> 2003-B 200408</t>
  </si>
  <si>
    <t> 2003-B 200407</t>
  </si>
  <si>
    <t> 2003-B 200406</t>
  </si>
  <si>
    <t> 2003-B 200405</t>
  </si>
  <si>
    <t> 2003-B 200404</t>
  </si>
  <si>
    <t> 2003-B 200403</t>
  </si>
  <si>
    <t> 2003-B 200402</t>
  </si>
  <si>
    <t> 2003-B 200401</t>
  </si>
  <si>
    <t> 2003-B 200312</t>
  </si>
  <si>
    <t> 2003-B 200311</t>
  </si>
  <si>
    <t>CNH Equipment Trust 2004-A</t>
  </si>
  <si>
    <t>CNHET 2004-A</t>
  </si>
  <si>
    <t>2004-A</t>
  </si>
  <si>
    <t>49.08 months</t>
  </si>
  <si>
    <t>52.43 months</t>
  </si>
  <si>
    <t>15.000% - 16.999%</t>
  </si>
  <si>
    <t>17.000% - 17.999%</t>
  </si>
  <si>
    <t>$300,000.01 - $500,000.00</t>
  </si>
  <si>
    <t>More than $500,000.00</t>
  </si>
  <si>
    <t>Collateral</t>
  </si>
  <si>
    <t>24A20071231</t>
  </si>
  <si>
    <t>24A20071130</t>
  </si>
  <si>
    <t>24A20071031</t>
  </si>
  <si>
    <t>24A20070930</t>
  </si>
  <si>
    <t>24A20070831</t>
  </si>
  <si>
    <t>24A20070731</t>
  </si>
  <si>
    <t>24A20070630</t>
  </si>
  <si>
    <t>24A20070531</t>
  </si>
  <si>
    <t>24A20070430</t>
  </si>
  <si>
    <t>24A20070331</t>
  </si>
  <si>
    <t>24A20070228</t>
  </si>
  <si>
    <t>24A20070131</t>
  </si>
  <si>
    <t>24A20061231</t>
  </si>
  <si>
    <t>24A20061130</t>
  </si>
  <si>
    <t>24A20061031</t>
  </si>
  <si>
    <t>24A20060930</t>
  </si>
  <si>
    <t>24A20060831</t>
  </si>
  <si>
    <t>24A20060731</t>
  </si>
  <si>
    <t>24A20060630</t>
  </si>
  <si>
    <t>24A20060531</t>
  </si>
  <si>
    <t>24A20060430</t>
  </si>
  <si>
    <t>24A20060331</t>
  </si>
  <si>
    <t> 2004-A 200602</t>
  </si>
  <si>
    <t> 2004-A 200601</t>
  </si>
  <si>
    <t> 2004-A 200512</t>
  </si>
  <si>
    <t> 2004-A 200511</t>
  </si>
  <si>
    <t> 2004-A 200510</t>
  </si>
  <si>
    <t> 2004-A 200509</t>
  </si>
  <si>
    <t> 2004-A 200508</t>
  </si>
  <si>
    <t> 2004-A 200507</t>
  </si>
  <si>
    <t> 2004-A 200506</t>
  </si>
  <si>
    <t> 2004-A 200505</t>
  </si>
  <si>
    <t> 2004-A 200504</t>
  </si>
  <si>
    <t> 2004-A 200503</t>
  </si>
  <si>
    <t> 2004-A 200502</t>
  </si>
  <si>
    <t> 2004-A 200501</t>
  </si>
  <si>
    <t> 2004-A 200412</t>
  </si>
  <si>
    <t> 2004-A 200411</t>
  </si>
  <si>
    <t> 2004-A 200410</t>
  </si>
  <si>
    <t> 2004-A 200409</t>
  </si>
  <si>
    <t>CNH Equipment Trust 2005-A</t>
  </si>
  <si>
    <t>CNHET 2005-A</t>
  </si>
  <si>
    <t>25A20071231</t>
  </si>
  <si>
    <t>25A20071130</t>
  </si>
  <si>
    <t>25A20071031</t>
  </si>
  <si>
    <t>25A20070930</t>
  </si>
  <si>
    <t>25A20070831</t>
  </si>
  <si>
    <t>25A20070731</t>
  </si>
  <si>
    <t>25A20070630</t>
  </si>
  <si>
    <t>25A20070531</t>
  </si>
  <si>
    <t>25A20070430</t>
  </si>
  <si>
    <t>25A20070331</t>
  </si>
  <si>
    <t>25A20070228</t>
  </si>
  <si>
    <t>25A20070131</t>
  </si>
  <si>
    <t>25A20061231</t>
  </si>
  <si>
    <t>25A20061130</t>
  </si>
  <si>
    <t>25A20061031</t>
  </si>
  <si>
    <t>25A20060930</t>
  </si>
  <si>
    <t>25A20060831</t>
  </si>
  <si>
    <t>25A20060731</t>
  </si>
  <si>
    <t>25A20060630</t>
  </si>
  <si>
    <t>25A20060531</t>
  </si>
  <si>
    <t>25A20060430</t>
  </si>
  <si>
    <t>25A20060331</t>
  </si>
  <si>
    <t> 2005-A 200602</t>
  </si>
  <si>
    <t> 2005-A 200601</t>
  </si>
  <si>
    <t> 2005-A 200512</t>
  </si>
  <si>
    <t> 2005-A 200511</t>
  </si>
  <si>
    <t> 2005-A 200510</t>
  </si>
  <si>
    <t> 2005-A 200509</t>
  </si>
  <si>
    <t> 2005-A 200508</t>
  </si>
  <si>
    <t> 2005-A 200507</t>
  </si>
  <si>
    <t> 2005-A 200506</t>
  </si>
  <si>
    <t> 2005-A 200505</t>
  </si>
  <si>
    <t> 2005-A 200504</t>
  </si>
  <si>
    <t> 2005-A 200503</t>
  </si>
  <si>
    <t>2005-A</t>
  </si>
  <si>
    <t>43.45 months</t>
  </si>
  <si>
    <t>53.84 months</t>
  </si>
  <si>
    <t>20.000% - 20.999%</t>
  </si>
  <si>
    <t>CNH Equipment Trust 2005-B</t>
  </si>
  <si>
    <t>CNHET 2005-B</t>
  </si>
  <si>
    <t>2005-B</t>
  </si>
  <si>
    <t>50.33 months</t>
  </si>
  <si>
    <t>52.30 months</t>
  </si>
  <si>
    <t>Losses on Liquidated Receivables - Month</t>
  </si>
  <si>
    <t>Losses on Liquidated Receivables - Life-to-Date</t>
  </si>
  <si>
    <t>25B20071231</t>
  </si>
  <si>
    <t>25B20071130</t>
  </si>
  <si>
    <t>25B20071031</t>
  </si>
  <si>
    <t>25B20070930</t>
  </si>
  <si>
    <t>25B20070831</t>
  </si>
  <si>
    <t>25B20070731</t>
  </si>
  <si>
    <t>25B20070630</t>
  </si>
  <si>
    <t>25B20070531</t>
  </si>
  <si>
    <t>25B20070430</t>
  </si>
  <si>
    <t>25B20070331</t>
  </si>
  <si>
    <t>25B20070228</t>
  </si>
  <si>
    <t>25B20070131</t>
  </si>
  <si>
    <t>25B20061231</t>
  </si>
  <si>
    <t>25B20061130</t>
  </si>
  <si>
    <t>25B20061031</t>
  </si>
  <si>
    <t>25B20060930</t>
  </si>
  <si>
    <t>25B20060831</t>
  </si>
  <si>
    <t>25B20060731</t>
  </si>
  <si>
    <t>25B20060630</t>
  </si>
  <si>
    <t>25B20060531</t>
  </si>
  <si>
    <t>25B20060430</t>
  </si>
  <si>
    <t>25B20060331</t>
  </si>
  <si>
    <t> 2005-B 200602</t>
  </si>
  <si>
    <t> 2005-B 200601</t>
  </si>
  <si>
    <t> 2005-B 200512</t>
  </si>
  <si>
    <t> 2005-B 200511</t>
  </si>
  <si>
    <t> 2005-B 200510</t>
  </si>
  <si>
    <t> 2005-B 200509</t>
  </si>
  <si>
    <t>Static Pool Information as of the Initial Cut-off Date (February 28, 2006)</t>
  </si>
  <si>
    <t>CNH Equipment Trust 2006-A</t>
  </si>
  <si>
    <t>CNHET 2006-A</t>
  </si>
  <si>
    <t>2006-A</t>
  </si>
  <si>
    <t>47.69 months</t>
  </si>
  <si>
    <t>53.72 months</t>
  </si>
  <si>
    <t>Average Original Statistical Contract Value</t>
  </si>
  <si>
    <t>Average Outstanding Contract Value</t>
  </si>
  <si>
    <t>Average Age of Contract</t>
  </si>
  <si>
    <t>6.03 months</t>
  </si>
  <si>
    <t>Weighted Average Advance Rate (1)</t>
  </si>
  <si>
    <t>(1) Applies only to newly originated collateral</t>
  </si>
  <si>
    <t>23.000% - 23.999%</t>
  </si>
  <si>
    <t>Weighted Average Original Advance Rate Ranges</t>
  </si>
  <si>
    <t>N/A</t>
  </si>
  <si>
    <t>1-20%</t>
  </si>
  <si>
    <t>21-40%</t>
  </si>
  <si>
    <t>41-60%</t>
  </si>
  <si>
    <t>61-80%</t>
  </si>
  <si>
    <t>81-100%</t>
  </si>
  <si>
    <t>101-120%</t>
  </si>
  <si>
    <t>121-140%</t>
  </si>
  <si>
    <t>141% &gt;=</t>
  </si>
  <si>
    <t>The information in the table above excludes previously securitized receivables that have</t>
  </si>
  <si>
    <t xml:space="preserve">been reaquired by CNH Capital America through the exercise of its clean-up call on a </t>
  </si>
  <si>
    <t>prior transaction, representing 7.88% of the Aggregate Statistical Contract Value of the</t>
  </si>
  <si>
    <t>pool of initial receivables.</t>
  </si>
  <si>
    <t>Annual (1)</t>
  </si>
  <si>
    <t>(1) Percent of Annual Payment paid in each month</t>
  </si>
  <si>
    <t>Period of Delinquency (In Millions)</t>
  </si>
  <si>
    <t>31 - 60 days past due</t>
  </si>
  <si>
    <t>61 - 90 days past due</t>
  </si>
  <si>
    <t>91 - 120 days past due</t>
  </si>
  <si>
    <t>121 - 150 days past due</t>
  </si>
  <si>
    <t>151 - 180 days past due</t>
  </si>
  <si>
    <t>Total Delinquencies</t>
  </si>
  <si>
    <t>Total Delinquencies as a percent of the aggregate principal balance outstanding</t>
  </si>
  <si>
    <t>26A20071231</t>
  </si>
  <si>
    <t>26A20071130</t>
  </si>
  <si>
    <t>26A20071031</t>
  </si>
  <si>
    <t>26A20070930</t>
  </si>
  <si>
    <t>26A20070831</t>
  </si>
  <si>
    <t>26A20070731</t>
  </si>
  <si>
    <t>26A20070630</t>
  </si>
  <si>
    <t>26A20070531</t>
  </si>
  <si>
    <t>26A20070430</t>
  </si>
  <si>
    <t>26A20070331</t>
  </si>
  <si>
    <t>26A20070228</t>
  </si>
  <si>
    <t>26A20070131</t>
  </si>
  <si>
    <t>26A20061231</t>
  </si>
  <si>
    <t>26A20061130</t>
  </si>
  <si>
    <t>26A20061031</t>
  </si>
  <si>
    <t>26A20060930</t>
  </si>
  <si>
    <t>26A20060831</t>
  </si>
  <si>
    <t>26A20060731</t>
  </si>
  <si>
    <t>26A20060630</t>
  </si>
  <si>
    <t>26A20060531</t>
  </si>
  <si>
    <t>26A20060430</t>
  </si>
  <si>
    <t>26A20060331</t>
  </si>
  <si>
    <t>CNH Equipment Trust 2007-A</t>
  </si>
  <si>
    <t>CNHET 2007-A</t>
  </si>
  <si>
    <t>Retail Installment Sale Contracts and Loans and Consumer Installment Loans</t>
  </si>
  <si>
    <t>27A20071231</t>
  </si>
  <si>
    <t>27A20071130</t>
  </si>
  <si>
    <t>27A20071031</t>
  </si>
  <si>
    <t>27A20070930</t>
  </si>
  <si>
    <t>27A20070831</t>
  </si>
  <si>
    <t>27A20070731</t>
  </si>
  <si>
    <t>27A20070630</t>
  </si>
  <si>
    <t>27A20070531</t>
  </si>
  <si>
    <t>27A20070430</t>
  </si>
  <si>
    <t>27A20070331</t>
  </si>
  <si>
    <t>Static Pool Information as of the Initial Cut-off Date (February 28, 2007)</t>
  </si>
  <si>
    <t>2007-A</t>
  </si>
  <si>
    <t>50.35 months</t>
  </si>
  <si>
    <t>53.00 months</t>
  </si>
  <si>
    <t>2.65 months</t>
  </si>
  <si>
    <t>CNH Equipment Trust 2006-B</t>
  </si>
  <si>
    <t>Consumer Installment Loans</t>
  </si>
  <si>
    <t>Consumer</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</si>
</sst>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409]mmm\-yy;@"/>
    <numFmt numFmtId="167" formatCode="0.0000%"/>
    <numFmt numFmtId="168" formatCode="#,##0.0"/>
    <numFmt numFmtId="169" formatCode="0.0%"/>
    <numFmt numFmtId="170" formatCode="_(&quot;$&quot;* #,##0.0_);_(&quot;$&quot;* \(#,##0.0\);_(&quot;$&quot;* &quot;-&quot;??_);_(@_)"/>
    <numFmt numFmtId="171" formatCode="_(* #,##0.0_);_(* \(#,##0.0\);_(* &quot;-&quot;??_);_(@_)"/>
    <numFmt numFmtId="172" formatCode="_(&quot;$&quot;* #,##0_);_(&quot;$&quot;* \(#,##0\);_(&quot;$&quot;* &quot;-&quot;??_);_(@_)"/>
    <numFmt numFmtId="173" formatCode="_(* #,##0_);_(* \(#,##0\);_(* &quot;-&quot;??_);_(@_)"/>
    <numFmt numFmtId="174" formatCode="_(* #,##0.00000_);_(* \(#,##0.00000\);_(* &quot;-&quot;??_);_(@_)"/>
    <numFmt numFmtId="175" formatCode="_(* #,##0.000_);_(* \(#,##0.000\);_(* &quot;-&quot;??_);_(@_)"/>
    <numFmt numFmtId="176" formatCode="_(* #,##0.0000_);_(* \(#,##0.0000\);_(* &quot;-&quot;??_);_(@_)"/>
    <numFmt numFmtId="177" formatCode="_(&quot;$&quot;* #,##0.000_);_(&quot;$&quot;* \(#,##0.000\);_(&quot;$&quot;* &quot;-&quot;??_);_(@_)"/>
    <numFmt numFmtId="178" formatCode="_(&quot;$&quot;* #,##0.0000_);_(&quot;$&quot;* \(#,##0.0000\);_(&quot;$&quot;* &quot;-&quot;??_);_(@_)"/>
    <numFmt numFmtId="179" formatCode="_(* #,##0.0_);_(* \(#,##0.0\);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00000_);_(* \(#,##0.000000\);_(* &quot;-&quot;??_);_(@_)"/>
    <numFmt numFmtId="185" formatCode="0.00000%"/>
    <numFmt numFmtId="186" formatCode="0.000000%"/>
    <numFmt numFmtId="187" formatCode="0.0000000%"/>
  </numFmts>
  <fonts count="29">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sz val="10"/>
      <color indexed="8"/>
      <name val="Tahoma"/>
      <family val="2"/>
    </font>
    <font>
      <b/>
      <sz val="12"/>
      <color indexed="18"/>
      <name val="Tahoma"/>
      <family val="2"/>
    </font>
    <font>
      <sz val="10"/>
      <color indexed="18"/>
      <name val="Tahoma"/>
      <family val="2"/>
    </font>
    <font>
      <sz val="10"/>
      <color indexed="8"/>
      <name val="Arial"/>
      <family val="0"/>
    </font>
    <font>
      <b/>
      <sz val="12"/>
      <name val="Tahoma"/>
      <family val="2"/>
    </font>
    <font>
      <b/>
      <sz val="10"/>
      <name val="Tahoma"/>
      <family val="2"/>
    </font>
    <font>
      <b/>
      <sz val="10"/>
      <color indexed="60"/>
      <name val="Tahoma"/>
      <family val="2"/>
    </font>
    <font>
      <b/>
      <sz val="10"/>
      <name val="Arial"/>
      <family val="2"/>
    </font>
    <font>
      <sz val="10"/>
      <color indexed="60"/>
      <name val="Tahoma"/>
      <family val="2"/>
    </font>
    <font>
      <b/>
      <sz val="10"/>
      <color indexed="8"/>
      <name val="Tahoma"/>
      <family val="2"/>
    </font>
    <font>
      <b/>
      <sz val="10"/>
      <color indexed="10"/>
      <name val="Tahoma"/>
      <family val="2"/>
    </font>
    <font>
      <b/>
      <sz val="10"/>
      <color indexed="9"/>
      <name val="Tahoma"/>
      <family val="2"/>
    </font>
    <font>
      <u val="single"/>
      <sz val="10"/>
      <name val="Arial"/>
      <family val="0"/>
    </font>
    <font>
      <b/>
      <sz val="14"/>
      <color indexed="62"/>
      <name val="Tahoma"/>
      <family val="2"/>
    </font>
    <font>
      <b/>
      <sz val="12"/>
      <color indexed="60"/>
      <name val="Tahoma"/>
      <family val="2"/>
    </font>
    <font>
      <sz val="12"/>
      <name val="Tahoma"/>
      <family val="2"/>
    </font>
    <font>
      <b/>
      <sz val="10"/>
      <color indexed="18"/>
      <name val="Tahoma"/>
      <family val="2"/>
    </font>
    <font>
      <b/>
      <sz val="12"/>
      <color indexed="9"/>
      <name val="Tahoma"/>
      <family val="2"/>
    </font>
    <font>
      <sz val="10"/>
      <color indexed="9"/>
      <name val="Tahoma"/>
      <family val="2"/>
    </font>
    <font>
      <u val="single"/>
      <sz val="10"/>
      <color indexed="9"/>
      <name val="Tahoma"/>
      <family val="2"/>
    </font>
    <font>
      <u val="single"/>
      <sz val="10"/>
      <name val="Tahoma"/>
      <family val="2"/>
    </font>
    <font>
      <sz val="10"/>
      <color indexed="58"/>
      <name val="Tahoma"/>
      <family val="2"/>
    </font>
    <font>
      <i/>
      <sz val="10"/>
      <name val="Tahoma"/>
      <family val="2"/>
    </font>
    <font>
      <b/>
      <u val="single"/>
      <sz val="10"/>
      <name val="Tahoma"/>
      <family val="2"/>
    </font>
  </fonts>
  <fills count="6">
    <fill>
      <patternFill/>
    </fill>
    <fill>
      <patternFill patternType="gray125"/>
    </fill>
    <fill>
      <patternFill patternType="solid">
        <fgColor indexed="18"/>
        <bgColor indexed="64"/>
      </patternFill>
    </fill>
    <fill>
      <patternFill patternType="solid">
        <fgColor indexed="41"/>
        <bgColor indexed="64"/>
      </patternFill>
    </fill>
    <fill>
      <patternFill patternType="solid">
        <fgColor indexed="58"/>
        <bgColor indexed="64"/>
      </patternFill>
    </fill>
    <fill>
      <patternFill patternType="solid">
        <fgColor indexed="58"/>
        <bgColor indexed="64"/>
      </patternFill>
    </fill>
  </fills>
  <borders count="22">
    <border>
      <left/>
      <right/>
      <top/>
      <bottom/>
      <diagonal/>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3">
    <xf numFmtId="0" fontId="0" fillId="0" borderId="0" xfId="0" applyAlignment="1">
      <alignment/>
    </xf>
    <xf numFmtId="0" fontId="4" fillId="0" borderId="0" xfId="0" applyFont="1" applyFill="1" applyAlignment="1">
      <alignment/>
    </xf>
    <xf numFmtId="0" fontId="7" fillId="0" borderId="0" xfId="0" applyFont="1" applyFill="1" applyAlignment="1">
      <alignment/>
    </xf>
    <xf numFmtId="0" fontId="4" fillId="0" borderId="0" xfId="0" applyFont="1" applyFill="1" applyAlignment="1">
      <alignment wrapText="1"/>
    </xf>
    <xf numFmtId="0" fontId="4" fillId="0" borderId="1" xfId="0" applyFont="1" applyFill="1" applyBorder="1" applyAlignment="1" applyProtection="1">
      <alignment horizontal="left" wrapText="1" indent="1"/>
      <protection locked="0"/>
    </xf>
    <xf numFmtId="0" fontId="4" fillId="0" borderId="2" xfId="0" applyFont="1" applyFill="1" applyBorder="1" applyAlignment="1">
      <alignment/>
    </xf>
    <xf numFmtId="0" fontId="5" fillId="0" borderId="3" xfId="0" applyFont="1" applyFill="1" applyBorder="1" applyAlignment="1" applyProtection="1">
      <alignment horizontal="left" wrapText="1" indent="1"/>
      <protection locked="0"/>
    </xf>
    <xf numFmtId="0" fontId="5" fillId="0" borderId="4" xfId="0" applyFont="1" applyFill="1" applyBorder="1" applyAlignment="1">
      <alignment/>
    </xf>
    <xf numFmtId="4" fontId="5" fillId="0" borderId="4" xfId="0" applyNumberFormat="1" applyFont="1" applyFill="1" applyBorder="1" applyAlignment="1" applyProtection="1">
      <alignment horizontal="left" wrapText="1"/>
      <protection/>
    </xf>
    <xf numFmtId="0" fontId="5" fillId="0" borderId="4" xfId="0" applyFont="1" applyBorder="1" applyAlignment="1">
      <alignment horizontal="justify" wrapText="1"/>
    </xf>
    <xf numFmtId="4" fontId="5" fillId="0" borderId="3" xfId="0" applyNumberFormat="1" applyFont="1" applyFill="1" applyBorder="1" applyAlignment="1" applyProtection="1">
      <alignment horizontal="left" wrapText="1" indent="1"/>
      <protection/>
    </xf>
    <xf numFmtId="0" fontId="5" fillId="0" borderId="4" xfId="0" applyFont="1" applyFill="1" applyBorder="1" applyAlignment="1">
      <alignment horizontal="left" wrapText="1"/>
    </xf>
    <xf numFmtId="0" fontId="8" fillId="0" borderId="4" xfId="0" applyFont="1" applyBorder="1" applyAlignment="1">
      <alignment/>
    </xf>
    <xf numFmtId="164" fontId="5" fillId="0" borderId="3" xfId="0" applyNumberFormat="1" applyFont="1" applyFill="1" applyBorder="1" applyAlignment="1" applyProtection="1">
      <alignment horizontal="left" wrapText="1" indent="1"/>
      <protection/>
    </xf>
    <xf numFmtId="0" fontId="8" fillId="0" borderId="4" xfId="0" applyFont="1" applyBorder="1" applyAlignment="1">
      <alignment vertical="top" wrapText="1"/>
    </xf>
    <xf numFmtId="0" fontId="5" fillId="0" borderId="4" xfId="0" applyFont="1" applyBorder="1" applyAlignment="1">
      <alignment wrapText="1"/>
    </xf>
    <xf numFmtId="0" fontId="8" fillId="0" borderId="4" xfId="0" applyFont="1" applyFill="1" applyBorder="1" applyAlignment="1">
      <alignment wrapText="1"/>
    </xf>
    <xf numFmtId="0" fontId="5" fillId="0" borderId="4" xfId="0" applyFont="1" applyFill="1" applyBorder="1" applyAlignment="1" applyProtection="1">
      <alignment horizontal="left" wrapText="1"/>
      <protection locked="0"/>
    </xf>
    <xf numFmtId="0" fontId="5" fillId="0" borderId="4" xfId="0" applyFont="1" applyFill="1" applyBorder="1" applyAlignment="1">
      <alignment wrapText="1"/>
    </xf>
    <xf numFmtId="0" fontId="4" fillId="0" borderId="3" xfId="0" applyFont="1" applyFill="1" applyBorder="1" applyAlignment="1" applyProtection="1">
      <alignment horizontal="left" wrapText="1" indent="1"/>
      <protection locked="0"/>
    </xf>
    <xf numFmtId="0" fontId="5" fillId="0" borderId="4" xfId="0" applyFont="1" applyFill="1" applyBorder="1" applyAlignment="1">
      <alignment horizontal="justify" wrapText="1"/>
    </xf>
    <xf numFmtId="16" fontId="5" fillId="0" borderId="3" xfId="0" applyNumberFormat="1" applyFont="1" applyFill="1" applyBorder="1" applyAlignment="1" applyProtection="1">
      <alignment horizontal="left" wrapText="1" indent="1"/>
      <protection/>
    </xf>
    <xf numFmtId="164" fontId="5" fillId="0" borderId="5" xfId="0" applyNumberFormat="1" applyFont="1" applyFill="1" applyBorder="1" applyAlignment="1" applyProtection="1">
      <alignment horizontal="left" wrapText="1" indent="1"/>
      <protection/>
    </xf>
    <xf numFmtId="0" fontId="5" fillId="0" borderId="6" xfId="0" applyFont="1" applyBorder="1" applyAlignment="1">
      <alignment horizontal="justify" wrapText="1"/>
    </xf>
    <xf numFmtId="0" fontId="0" fillId="0" borderId="0" xfId="0" applyFont="1" applyAlignment="1">
      <alignment/>
    </xf>
    <xf numFmtId="0" fontId="0" fillId="0" borderId="0" xfId="0" applyFont="1" applyFill="1" applyAlignment="1">
      <alignment/>
    </xf>
    <xf numFmtId="0" fontId="7" fillId="0" borderId="0" xfId="0" applyFont="1" applyFill="1" applyBorder="1" applyAlignment="1">
      <alignment/>
    </xf>
    <xf numFmtId="0" fontId="4" fillId="0" borderId="0" xfId="0" applyFont="1" applyFill="1" applyBorder="1" applyAlignment="1">
      <alignment wrapText="1"/>
    </xf>
    <xf numFmtId="0" fontId="9" fillId="0" borderId="0" xfId="0" applyFont="1" applyAlignment="1">
      <alignment/>
    </xf>
    <xf numFmtId="0" fontId="10" fillId="0" borderId="0" xfId="0" applyFont="1" applyAlignment="1">
      <alignment/>
    </xf>
    <xf numFmtId="0" fontId="4" fillId="0" borderId="0" xfId="0" applyFont="1" applyAlignment="1">
      <alignment horizontal="right"/>
    </xf>
    <xf numFmtId="0" fontId="0" fillId="0" borderId="0" xfId="0" applyBorder="1" applyAlignment="1">
      <alignment/>
    </xf>
    <xf numFmtId="0" fontId="4" fillId="0" borderId="0" xfId="0" applyFont="1" applyAlignment="1">
      <alignment/>
    </xf>
    <xf numFmtId="0" fontId="11" fillId="0" borderId="0" xfId="0" applyFont="1" applyAlignment="1">
      <alignment horizontal="right"/>
    </xf>
    <xf numFmtId="0" fontId="10" fillId="0" borderId="0" xfId="0" applyFont="1" applyAlignment="1">
      <alignment horizontal="right"/>
    </xf>
    <xf numFmtId="0" fontId="12" fillId="0" borderId="0" xfId="0" applyFont="1" applyBorder="1" applyAlignment="1">
      <alignment/>
    </xf>
    <xf numFmtId="0" fontId="13" fillId="0" borderId="0" xfId="0" applyFont="1" applyAlignment="1">
      <alignment horizontal="right"/>
    </xf>
    <xf numFmtId="0" fontId="5" fillId="0" borderId="0" xfId="0" applyFont="1" applyAlignment="1">
      <alignment horizontal="right"/>
    </xf>
    <xf numFmtId="0" fontId="14" fillId="0" borderId="0" xfId="0" applyFont="1" applyAlignment="1">
      <alignment horizontal="right"/>
    </xf>
    <xf numFmtId="0" fontId="15" fillId="0" borderId="0" xfId="0" applyFont="1" applyAlignment="1">
      <alignment horizontal="right"/>
    </xf>
    <xf numFmtId="4" fontId="10" fillId="0" borderId="0" xfId="0" applyNumberFormat="1" applyFont="1" applyFill="1" applyBorder="1" applyAlignment="1" applyProtection="1">
      <alignment horizontal="left" indent="1"/>
      <protection/>
    </xf>
    <xf numFmtId="0" fontId="10" fillId="0" borderId="7" xfId="0" applyFont="1" applyFill="1" applyBorder="1" applyAlignment="1">
      <alignment horizontal="right"/>
    </xf>
    <xf numFmtId="0" fontId="12" fillId="0" borderId="0" xfId="0" applyFont="1" applyFill="1" applyBorder="1" applyAlignment="1">
      <alignment horizontal="center"/>
    </xf>
    <xf numFmtId="0" fontId="12" fillId="0" borderId="7" xfId="0" applyFont="1" applyFill="1" applyBorder="1" applyAlignment="1">
      <alignment horizontal="center"/>
    </xf>
    <xf numFmtId="0" fontId="12" fillId="0" borderId="7" xfId="0" applyFont="1" applyFill="1" applyBorder="1" applyAlignment="1">
      <alignment/>
    </xf>
    <xf numFmtId="0" fontId="12" fillId="0" borderId="0" xfId="0" applyFont="1" applyFill="1" applyAlignment="1">
      <alignment/>
    </xf>
    <xf numFmtId="0" fontId="16" fillId="2" borderId="7" xfId="0" applyFont="1" applyFill="1" applyBorder="1" applyAlignment="1">
      <alignment horizontal="right"/>
    </xf>
    <xf numFmtId="0" fontId="12" fillId="0" borderId="0" xfId="0" applyFont="1" applyBorder="1" applyAlignment="1">
      <alignment horizontal="center"/>
    </xf>
    <xf numFmtId="0" fontId="12" fillId="3" borderId="7" xfId="0" applyFont="1" applyFill="1" applyBorder="1" applyAlignment="1">
      <alignment horizontal="center"/>
    </xf>
    <xf numFmtId="0" fontId="12" fillId="3" borderId="7" xfId="0" applyFont="1" applyFill="1" applyBorder="1" applyAlignment="1">
      <alignment/>
    </xf>
    <xf numFmtId="0" fontId="12" fillId="0" borderId="0" xfId="0" applyFont="1" applyAlignment="1">
      <alignment/>
    </xf>
    <xf numFmtId="0" fontId="0" fillId="0" borderId="0" xfId="0" applyBorder="1" applyAlignment="1">
      <alignment horizontal="center"/>
    </xf>
    <xf numFmtId="0" fontId="0" fillId="0" borderId="0" xfId="0" applyAlignment="1">
      <alignment horizontal="center"/>
    </xf>
    <xf numFmtId="0" fontId="4" fillId="0" borderId="0" xfId="0" applyFont="1" applyFill="1" applyBorder="1" applyAlignment="1" applyProtection="1">
      <alignment horizontal="left" indent="1"/>
      <protection locked="0"/>
    </xf>
    <xf numFmtId="4" fontId="4" fillId="0" borderId="0" xfId="0" applyNumberFormat="1" applyFont="1" applyAlignment="1">
      <alignment horizontal="right"/>
    </xf>
    <xf numFmtId="3" fontId="4" fillId="0" borderId="0" xfId="0" applyNumberFormat="1" applyFont="1" applyAlignment="1">
      <alignment horizontal="right"/>
    </xf>
    <xf numFmtId="4" fontId="4" fillId="0" borderId="0" xfId="0" applyNumberFormat="1" applyFont="1" applyFill="1" applyBorder="1" applyAlignment="1" applyProtection="1">
      <alignment horizontal="left" indent="1"/>
      <protection/>
    </xf>
    <xf numFmtId="164" fontId="4" fillId="0" borderId="0" xfId="0" applyNumberFormat="1" applyFont="1" applyAlignment="1">
      <alignment horizontal="right"/>
    </xf>
    <xf numFmtId="164" fontId="4" fillId="0" borderId="0" xfId="0" applyNumberFormat="1" applyFont="1" applyFill="1" applyBorder="1" applyAlignment="1" applyProtection="1">
      <alignment horizontal="left" indent="1"/>
      <protection/>
    </xf>
    <xf numFmtId="16" fontId="4" fillId="0" borderId="0" xfId="0" applyNumberFormat="1" applyFont="1" applyFill="1" applyBorder="1" applyAlignment="1" applyProtection="1">
      <alignment horizontal="left" indent="1"/>
      <protection/>
    </xf>
    <xf numFmtId="0" fontId="11" fillId="0" borderId="0" xfId="0" applyFont="1" applyAlignment="1">
      <alignment/>
    </xf>
    <xf numFmtId="4" fontId="0" fillId="0" borderId="0" xfId="0" applyNumberFormat="1" applyFont="1" applyFill="1" applyBorder="1" applyAlignment="1" applyProtection="1">
      <alignment horizontal="left" indent="1"/>
      <protection/>
    </xf>
    <xf numFmtId="0" fontId="0" fillId="0" borderId="8" xfId="0" applyFont="1" applyBorder="1" applyAlignment="1">
      <alignment horizontal="center" wrapText="1"/>
    </xf>
    <xf numFmtId="0" fontId="0" fillId="0" borderId="0" xfId="0" applyFont="1" applyBorder="1" applyAlignment="1">
      <alignment horizontal="center" wrapText="1"/>
    </xf>
    <xf numFmtId="4" fontId="12" fillId="0" borderId="0" xfId="0" applyNumberFormat="1" applyFont="1" applyFill="1" applyBorder="1" applyAlignment="1" applyProtection="1">
      <alignment horizontal="left" indent="1"/>
      <protection/>
    </xf>
    <xf numFmtId="4" fontId="0" fillId="0" borderId="0" xfId="0" applyNumberFormat="1" applyFont="1" applyFill="1" applyBorder="1" applyAlignment="1" applyProtection="1">
      <alignment horizontal="left" indent="1"/>
      <protection/>
    </xf>
    <xf numFmtId="0" fontId="0" fillId="0" borderId="0" xfId="0" applyFill="1" applyBorder="1" applyAlignment="1">
      <alignment horizontal="left"/>
    </xf>
    <xf numFmtId="3" fontId="0" fillId="0" borderId="0" xfId="0" applyNumberFormat="1" applyAlignment="1">
      <alignment/>
    </xf>
    <xf numFmtId="4" fontId="0" fillId="0" borderId="0" xfId="0" applyNumberFormat="1" applyAlignment="1">
      <alignment/>
    </xf>
    <xf numFmtId="10" fontId="0" fillId="0" borderId="0" xfId="0" applyNumberFormat="1" applyAlignment="1">
      <alignment/>
    </xf>
    <xf numFmtId="0" fontId="12" fillId="0" borderId="0" xfId="0" applyFont="1" applyFill="1" applyBorder="1" applyAlignment="1" applyProtection="1">
      <alignment horizontal="left"/>
      <protection locked="0"/>
    </xf>
    <xf numFmtId="3" fontId="0" fillId="0" borderId="9" xfId="0" applyNumberFormat="1" applyBorder="1" applyAlignment="1">
      <alignment/>
    </xf>
    <xf numFmtId="4" fontId="0" fillId="0" borderId="9" xfId="0" applyNumberFormat="1" applyBorder="1" applyAlignment="1">
      <alignment/>
    </xf>
    <xf numFmtId="10" fontId="0" fillId="0" borderId="9" xfId="0" applyNumberFormat="1" applyBorder="1" applyAlignment="1">
      <alignment/>
    </xf>
    <xf numFmtId="0" fontId="12" fillId="0" borderId="0" xfId="0" applyFont="1" applyFill="1" applyBorder="1" applyAlignment="1" applyProtection="1">
      <alignment horizontal="left" indent="1"/>
      <protection locked="0"/>
    </xf>
    <xf numFmtId="164" fontId="12" fillId="0" borderId="0" xfId="0" applyNumberFormat="1" applyFont="1" applyFill="1" applyBorder="1" applyAlignment="1" applyProtection="1">
      <alignment horizontal="left" indent="1"/>
      <protection/>
    </xf>
    <xf numFmtId="0" fontId="0" fillId="0" borderId="0" xfId="0" applyFill="1" applyBorder="1" applyAlignment="1">
      <alignment horizontal="center"/>
    </xf>
    <xf numFmtId="0" fontId="0" fillId="0" borderId="0" xfId="0" applyFill="1" applyBorder="1" applyAlignment="1" applyProtection="1">
      <alignment horizontal="left" indent="1"/>
      <protection locked="0"/>
    </xf>
    <xf numFmtId="0" fontId="17" fillId="0" borderId="0" xfId="0" applyFont="1" applyBorder="1" applyAlignment="1">
      <alignment/>
    </xf>
    <xf numFmtId="0" fontId="0" fillId="0" borderId="0" xfId="0" applyFont="1" applyFill="1" applyBorder="1" applyAlignment="1" applyProtection="1">
      <alignment horizontal="left" indent="1"/>
      <protection locked="0"/>
    </xf>
    <xf numFmtId="0" fontId="17" fillId="0" borderId="0" xfId="0" applyFont="1" applyFill="1" applyBorder="1" applyAlignment="1" applyProtection="1">
      <alignment horizontal="left"/>
      <protection locked="0"/>
    </xf>
    <xf numFmtId="3" fontId="0" fillId="0" borderId="0" xfId="0" applyNumberFormat="1" applyBorder="1" applyAlignment="1">
      <alignment/>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protection/>
    </xf>
    <xf numFmtId="164" fontId="0" fillId="0" borderId="0" xfId="0" applyNumberFormat="1" applyFont="1" applyFill="1" applyBorder="1" applyAlignment="1" applyProtection="1">
      <alignment horizontal="left" indent="1"/>
      <protection/>
    </xf>
    <xf numFmtId="0" fontId="18" fillId="0" borderId="10" xfId="0" applyFont="1" applyFill="1" applyBorder="1" applyAlignment="1">
      <alignment/>
    </xf>
    <xf numFmtId="0" fontId="10" fillId="0" borderId="11" xfId="0" applyFont="1" applyFill="1" applyBorder="1" applyAlignment="1">
      <alignment/>
    </xf>
    <xf numFmtId="0" fontId="10" fillId="0" borderId="12" xfId="0" applyFont="1" applyFill="1" applyBorder="1" applyAlignment="1">
      <alignment horizontal="right"/>
    </xf>
    <xf numFmtId="0" fontId="10" fillId="0" borderId="11" xfId="0" applyFont="1" applyFill="1" applyBorder="1" applyAlignment="1">
      <alignment horizontal="right"/>
    </xf>
    <xf numFmtId="0" fontId="4" fillId="0" borderId="11" xfId="0" applyFont="1" applyFill="1" applyBorder="1" applyAlignment="1">
      <alignment horizontal="right"/>
    </xf>
    <xf numFmtId="0" fontId="10" fillId="0" borderId="13" xfId="0" applyFont="1" applyFill="1" applyBorder="1" applyAlignment="1">
      <alignment/>
    </xf>
    <xf numFmtId="0" fontId="19" fillId="0" borderId="0" xfId="0" applyFont="1" applyFill="1" applyBorder="1" applyAlignment="1">
      <alignment horizontal="right"/>
    </xf>
    <xf numFmtId="0" fontId="19" fillId="0" borderId="14" xfId="0" applyFont="1" applyFill="1" applyBorder="1" applyAlignment="1">
      <alignment horizontal="right"/>
    </xf>
    <xf numFmtId="0" fontId="20" fillId="0" borderId="0" xfId="0" applyFont="1" applyFill="1" applyBorder="1" applyAlignment="1">
      <alignment horizontal="center"/>
    </xf>
    <xf numFmtId="0" fontId="20" fillId="0" borderId="14" xfId="0" applyFont="1" applyFill="1" applyBorder="1" applyAlignment="1">
      <alignment horizontal="center"/>
    </xf>
    <xf numFmtId="0" fontId="9" fillId="0" borderId="0" xfId="0" applyFont="1" applyFill="1" applyBorder="1" applyAlignment="1">
      <alignment horizontal="center"/>
    </xf>
    <xf numFmtId="0" fontId="20" fillId="0" borderId="0" xfId="0" applyFont="1" applyFill="1" applyAlignment="1">
      <alignment/>
    </xf>
    <xf numFmtId="0" fontId="10" fillId="0" borderId="15" xfId="0" applyFont="1" applyFill="1" applyBorder="1" applyAlignment="1">
      <alignment/>
    </xf>
    <xf numFmtId="0" fontId="14" fillId="0" borderId="16" xfId="0" applyFont="1" applyFill="1" applyBorder="1" applyAlignment="1">
      <alignment horizontal="right"/>
    </xf>
    <xf numFmtId="0" fontId="14" fillId="0" borderId="17" xfId="0" applyFont="1" applyFill="1" applyBorder="1" applyAlignment="1">
      <alignment horizontal="right"/>
    </xf>
    <xf numFmtId="0" fontId="20" fillId="0" borderId="16" xfId="0" applyFont="1" applyFill="1" applyBorder="1" applyAlignment="1">
      <alignment horizontal="center"/>
    </xf>
    <xf numFmtId="0" fontId="20" fillId="0" borderId="17" xfId="0" applyFont="1" applyFill="1" applyBorder="1" applyAlignment="1">
      <alignment horizontal="center"/>
    </xf>
    <xf numFmtId="0" fontId="21" fillId="0" borderId="18" xfId="0" applyFont="1" applyFill="1" applyBorder="1" applyAlignment="1">
      <alignment/>
    </xf>
    <xf numFmtId="4" fontId="21" fillId="0" borderId="18" xfId="0" applyNumberFormat="1" applyFont="1" applyFill="1" applyBorder="1" applyAlignment="1" applyProtection="1">
      <alignment horizontal="left" indent="1"/>
      <protection/>
    </xf>
    <xf numFmtId="166" fontId="21" fillId="0" borderId="19" xfId="0" applyNumberFormat="1" applyFont="1" applyFill="1" applyBorder="1" applyAlignment="1">
      <alignment horizontal="center"/>
    </xf>
    <xf numFmtId="166" fontId="21" fillId="0" borderId="20" xfId="0" applyNumberFormat="1" applyFont="1" applyFill="1" applyBorder="1" applyAlignment="1">
      <alignment horizontal="center"/>
    </xf>
    <xf numFmtId="0" fontId="21" fillId="0" borderId="0" xfId="0" applyFont="1" applyFill="1" applyAlignment="1">
      <alignment/>
    </xf>
    <xf numFmtId="0" fontId="22" fillId="2" borderId="13" xfId="0" applyFont="1" applyFill="1" applyBorder="1" applyAlignment="1">
      <alignment/>
    </xf>
    <xf numFmtId="4" fontId="23" fillId="2" borderId="0" xfId="0" applyNumberFormat="1" applyFont="1" applyFill="1" applyBorder="1" applyAlignment="1" applyProtection="1">
      <alignment horizontal="left" indent="1"/>
      <protection/>
    </xf>
    <xf numFmtId="9" fontId="23" fillId="2" borderId="0" xfId="0" applyNumberFormat="1" applyFont="1" applyFill="1" applyBorder="1" applyAlignment="1">
      <alignment horizontal="center" wrapText="1"/>
    </xf>
    <xf numFmtId="9" fontId="23" fillId="2" borderId="14" xfId="0" applyNumberFormat="1" applyFont="1" applyFill="1" applyBorder="1" applyAlignment="1">
      <alignment horizontal="center" wrapText="1"/>
    </xf>
    <xf numFmtId="0" fontId="23" fillId="2" borderId="0" xfId="0" applyFont="1" applyFill="1" applyBorder="1" applyAlignment="1">
      <alignment horizontal="center"/>
    </xf>
    <xf numFmtId="0" fontId="23" fillId="2" borderId="14" xfId="0" applyFont="1" applyFill="1" applyBorder="1" applyAlignment="1">
      <alignment horizontal="center"/>
    </xf>
    <xf numFmtId="0" fontId="5" fillId="4" borderId="13" xfId="0" applyFont="1" applyFill="1" applyBorder="1" applyAlignment="1" applyProtection="1">
      <alignment horizontal="left" indent="1"/>
      <protection locked="0"/>
    </xf>
    <xf numFmtId="4" fontId="5" fillId="4" borderId="0" xfId="0" applyNumberFormat="1" applyFont="1" applyFill="1" applyBorder="1" applyAlignment="1" applyProtection="1">
      <alignment horizontal="left" indent="1"/>
      <protection/>
    </xf>
    <xf numFmtId="172" fontId="5" fillId="4" borderId="0" xfId="17" applyNumberFormat="1" applyFont="1" applyFill="1" applyBorder="1" applyAlignment="1">
      <alignment horizontal="right" wrapText="1"/>
    </xf>
    <xf numFmtId="172" fontId="5" fillId="4" borderId="14" xfId="17" applyNumberFormat="1" applyFont="1" applyFill="1" applyBorder="1" applyAlignment="1">
      <alignment horizontal="right" wrapText="1"/>
    </xf>
    <xf numFmtId="172" fontId="5" fillId="4" borderId="0" xfId="17" applyNumberFormat="1" applyFont="1" applyFill="1" applyBorder="1" applyAlignment="1">
      <alignment horizontal="right"/>
    </xf>
    <xf numFmtId="172" fontId="5" fillId="4" borderId="14" xfId="17" applyNumberFormat="1" applyFont="1" applyFill="1" applyBorder="1" applyAlignment="1">
      <alignment horizontal="right"/>
    </xf>
    <xf numFmtId="0" fontId="5" fillId="0" borderId="0" xfId="0" applyFont="1" applyFill="1" applyAlignment="1">
      <alignment/>
    </xf>
    <xf numFmtId="4" fontId="5" fillId="0" borderId="13" xfId="0" applyNumberFormat="1" applyFont="1" applyFill="1" applyBorder="1" applyAlignment="1" applyProtection="1">
      <alignment horizontal="left" indent="1"/>
      <protection/>
    </xf>
    <xf numFmtId="4" fontId="5" fillId="0" borderId="0" xfId="0" applyNumberFormat="1" applyFont="1" applyFill="1" applyBorder="1" applyAlignment="1" applyProtection="1">
      <alignment horizontal="left" indent="1"/>
      <protection/>
    </xf>
    <xf numFmtId="0" fontId="5" fillId="0" borderId="0" xfId="0" applyFont="1" applyFill="1" applyBorder="1" applyAlignment="1">
      <alignment horizontal="right" wrapText="1"/>
    </xf>
    <xf numFmtId="0" fontId="5" fillId="0" borderId="14" xfId="0" applyFont="1" applyFill="1" applyBorder="1" applyAlignment="1">
      <alignment horizontal="right" wrapText="1"/>
    </xf>
    <xf numFmtId="0" fontId="5" fillId="0" borderId="0" xfId="0" applyFont="1" applyFill="1" applyBorder="1" applyAlignment="1">
      <alignment horizontal="right"/>
    </xf>
    <xf numFmtId="0" fontId="5" fillId="0" borderId="14" xfId="0" applyFont="1" applyFill="1" applyBorder="1" applyAlignment="1">
      <alignment horizontal="right"/>
    </xf>
    <xf numFmtId="0" fontId="5" fillId="0" borderId="13" xfId="0" applyFont="1" applyFill="1" applyBorder="1" applyAlignment="1" applyProtection="1">
      <alignment horizontal="left" indent="1"/>
      <protection locked="0"/>
    </xf>
    <xf numFmtId="172" fontId="5" fillId="0" borderId="0" xfId="17" applyNumberFormat="1" applyFont="1" applyFill="1" applyBorder="1" applyAlignment="1">
      <alignment horizontal="right"/>
    </xf>
    <xf numFmtId="172" fontId="5" fillId="0" borderId="14" xfId="17" applyNumberFormat="1" applyFont="1" applyFill="1" applyBorder="1" applyAlignment="1">
      <alignment horizontal="right"/>
    </xf>
    <xf numFmtId="173" fontId="5" fillId="4" borderId="0" xfId="15" applyNumberFormat="1" applyFont="1" applyFill="1" applyBorder="1" applyAlignment="1">
      <alignment horizontal="right"/>
    </xf>
    <xf numFmtId="173" fontId="5" fillId="4" borderId="14" xfId="15" applyNumberFormat="1" applyFont="1" applyFill="1" applyBorder="1" applyAlignment="1">
      <alignment horizontal="right"/>
    </xf>
    <xf numFmtId="10" fontId="5" fillId="0" borderId="0" xfId="21" applyNumberFormat="1" applyFont="1" applyFill="1" applyBorder="1" applyAlignment="1">
      <alignment horizontal="right"/>
    </xf>
    <xf numFmtId="10" fontId="5" fillId="0" borderId="14" xfId="21" applyNumberFormat="1" applyFont="1" applyFill="1" applyBorder="1" applyAlignment="1">
      <alignment horizontal="right"/>
    </xf>
    <xf numFmtId="164" fontId="5" fillId="4" borderId="13" xfId="0" applyNumberFormat="1" applyFont="1" applyFill="1" applyBorder="1" applyAlignment="1" applyProtection="1">
      <alignment horizontal="left" indent="1"/>
      <protection/>
    </xf>
    <xf numFmtId="43" fontId="5" fillId="4" borderId="0" xfId="15" applyFont="1" applyFill="1" applyBorder="1" applyAlignment="1">
      <alignment horizontal="right"/>
    </xf>
    <xf numFmtId="43" fontId="5" fillId="4" borderId="14" xfId="15" applyFont="1" applyFill="1" applyBorder="1" applyAlignment="1">
      <alignment horizontal="right"/>
    </xf>
    <xf numFmtId="0" fontId="5" fillId="4" borderId="14" xfId="0" applyFont="1" applyFill="1" applyBorder="1" applyAlignment="1">
      <alignment horizontal="right"/>
    </xf>
    <xf numFmtId="0" fontId="5" fillId="4" borderId="0" xfId="0" applyFont="1" applyFill="1" applyBorder="1" applyAlignment="1">
      <alignment horizontal="right"/>
    </xf>
    <xf numFmtId="16" fontId="5" fillId="0" borderId="13" xfId="0" applyNumberFormat="1" applyFont="1" applyFill="1" applyBorder="1" applyAlignment="1" applyProtection="1">
      <alignment horizontal="left" indent="1"/>
      <protection/>
    </xf>
    <xf numFmtId="43" fontId="5" fillId="0" borderId="0" xfId="15" applyFont="1" applyFill="1" applyBorder="1" applyAlignment="1">
      <alignment horizontal="right"/>
    </xf>
    <xf numFmtId="43" fontId="5" fillId="0" borderId="14" xfId="15" applyFont="1" applyFill="1" applyBorder="1" applyAlignment="1">
      <alignment horizontal="right"/>
    </xf>
    <xf numFmtId="0" fontId="5" fillId="0" borderId="0" xfId="0" applyFont="1" applyFill="1" applyBorder="1" applyAlignment="1">
      <alignment/>
    </xf>
    <xf numFmtId="184" fontId="5" fillId="0" borderId="0" xfId="15" applyNumberFormat="1" applyFont="1" applyFill="1" applyBorder="1" applyAlignment="1">
      <alignment horizontal="right" wrapText="1"/>
    </xf>
    <xf numFmtId="184" fontId="5" fillId="0" borderId="14" xfId="15" applyNumberFormat="1" applyFont="1" applyFill="1" applyBorder="1" applyAlignment="1">
      <alignment horizontal="right" wrapText="1"/>
    </xf>
    <xf numFmtId="184" fontId="5" fillId="0" borderId="0" xfId="15" applyNumberFormat="1" applyFont="1" applyFill="1" applyBorder="1" applyAlignment="1">
      <alignment horizontal="right"/>
    </xf>
    <xf numFmtId="184" fontId="5" fillId="0" borderId="14" xfId="15" applyNumberFormat="1" applyFont="1" applyFill="1" applyBorder="1" applyAlignment="1">
      <alignment horizontal="right"/>
    </xf>
    <xf numFmtId="4" fontId="5" fillId="4" borderId="13" xfId="0" applyNumberFormat="1" applyFont="1" applyFill="1" applyBorder="1" applyAlignment="1" applyProtection="1">
      <alignment horizontal="left" indent="1"/>
      <protection/>
    </xf>
    <xf numFmtId="0" fontId="5" fillId="4" borderId="0" xfId="0" applyFont="1" applyFill="1" applyBorder="1" applyAlignment="1">
      <alignment/>
    </xf>
    <xf numFmtId="10" fontId="5" fillId="4" borderId="0" xfId="21" applyNumberFormat="1" applyFont="1" applyFill="1" applyBorder="1" applyAlignment="1">
      <alignment horizontal="right" wrapText="1"/>
    </xf>
    <xf numFmtId="10" fontId="5" fillId="4" borderId="14" xfId="21" applyNumberFormat="1" applyFont="1" applyFill="1" applyBorder="1" applyAlignment="1">
      <alignment horizontal="right" wrapText="1"/>
    </xf>
    <xf numFmtId="10" fontId="5" fillId="4" borderId="0" xfId="21" applyNumberFormat="1" applyFont="1" applyFill="1" applyBorder="1" applyAlignment="1">
      <alignment horizontal="right"/>
    </xf>
    <xf numFmtId="10" fontId="5" fillId="4" borderId="14" xfId="21" applyNumberFormat="1" applyFont="1" applyFill="1" applyBorder="1" applyAlignment="1">
      <alignment horizontal="right"/>
    </xf>
    <xf numFmtId="0" fontId="24" fillId="2" borderId="0" xfId="0" applyFont="1" applyFill="1" applyBorder="1" applyAlignment="1" applyProtection="1">
      <alignment horizontal="left"/>
      <protection locked="0"/>
    </xf>
    <xf numFmtId="0" fontId="23" fillId="2" borderId="0" xfId="0" applyFont="1" applyFill="1" applyBorder="1" applyAlignment="1">
      <alignment horizontal="right"/>
    </xf>
    <xf numFmtId="0" fontId="23" fillId="2" borderId="14" xfId="0" applyFont="1" applyFill="1" applyBorder="1" applyAlignment="1">
      <alignment horizontal="right"/>
    </xf>
    <xf numFmtId="0" fontId="23" fillId="2" borderId="0" xfId="0" applyFont="1" applyFill="1" applyBorder="1" applyAlignment="1">
      <alignment horizontal="right" wrapText="1"/>
    </xf>
    <xf numFmtId="0" fontId="10" fillId="0" borderId="13" xfId="0" applyFont="1" applyFill="1" applyBorder="1" applyAlignment="1" applyProtection="1">
      <alignment horizontal="left" indent="1"/>
      <protection locked="0"/>
    </xf>
    <xf numFmtId="0" fontId="25" fillId="0" borderId="0" xfId="0" applyFont="1" applyFill="1" applyBorder="1" applyAlignment="1" applyProtection="1">
      <alignment horizontal="left"/>
      <protection locked="0"/>
    </xf>
    <xf numFmtId="0" fontId="4" fillId="0" borderId="0" xfId="0" applyFont="1" applyFill="1" applyBorder="1" applyAlignment="1">
      <alignment horizontal="right"/>
    </xf>
    <xf numFmtId="0" fontId="4" fillId="0" borderId="14" xfId="0" applyFont="1" applyFill="1" applyBorder="1" applyAlignment="1">
      <alignment horizontal="right"/>
    </xf>
    <xf numFmtId="0" fontId="4" fillId="0" borderId="0" xfId="0" applyFont="1" applyFill="1" applyBorder="1" applyAlignment="1">
      <alignment horizontal="right" wrapText="1"/>
    </xf>
    <xf numFmtId="0" fontId="25" fillId="4" borderId="13" xfId="0" applyFont="1" applyFill="1" applyBorder="1" applyAlignment="1" applyProtection="1">
      <alignment horizontal="left"/>
      <protection locked="0"/>
    </xf>
    <xf numFmtId="0" fontId="4" fillId="4" borderId="0" xfId="0" applyFont="1" applyFill="1" applyBorder="1" applyAlignment="1" applyProtection="1">
      <alignment horizontal="left" indent="1"/>
      <protection locked="0"/>
    </xf>
    <xf numFmtId="172" fontId="4" fillId="4" borderId="0" xfId="17" applyNumberFormat="1" applyFont="1" applyFill="1" applyBorder="1" applyAlignment="1">
      <alignment horizontal="center"/>
    </xf>
    <xf numFmtId="172" fontId="4" fillId="4" borderId="14" xfId="17" applyNumberFormat="1" applyFont="1" applyFill="1" applyBorder="1" applyAlignment="1">
      <alignment horizontal="center"/>
    </xf>
    <xf numFmtId="0" fontId="25" fillId="0" borderId="13" xfId="0" applyFont="1" applyFill="1" applyBorder="1" applyAlignment="1" applyProtection="1">
      <alignment horizontal="left"/>
      <protection locked="0"/>
    </xf>
    <xf numFmtId="172" fontId="4" fillId="0" borderId="0" xfId="17" applyNumberFormat="1" applyFont="1" applyFill="1" applyBorder="1" applyAlignment="1">
      <alignment horizontal="center"/>
    </xf>
    <xf numFmtId="172" fontId="4" fillId="0" borderId="14" xfId="17" applyNumberFormat="1" applyFont="1" applyFill="1" applyBorder="1" applyAlignment="1">
      <alignment horizontal="center"/>
    </xf>
    <xf numFmtId="172" fontId="4" fillId="4" borderId="7" xfId="17" applyNumberFormat="1" applyFont="1" applyFill="1" applyBorder="1" applyAlignment="1">
      <alignment horizontal="center"/>
    </xf>
    <xf numFmtId="172" fontId="4" fillId="4" borderId="21" xfId="17" applyNumberFormat="1" applyFont="1" applyFill="1" applyBorder="1" applyAlignment="1">
      <alignment horizontal="center"/>
    </xf>
    <xf numFmtId="0" fontId="10" fillId="0" borderId="0" xfId="0" applyFont="1" applyFill="1" applyBorder="1" applyAlignment="1" applyProtection="1">
      <alignment horizontal="left"/>
      <protection locked="0"/>
    </xf>
    <xf numFmtId="172" fontId="4" fillId="0" borderId="0" xfId="0" applyNumberFormat="1" applyFont="1" applyFill="1" applyBorder="1" applyAlignment="1">
      <alignment horizontal="center"/>
    </xf>
    <xf numFmtId="172" fontId="4" fillId="0" borderId="14" xfId="0" applyNumberFormat="1" applyFont="1" applyFill="1" applyBorder="1" applyAlignment="1">
      <alignment horizontal="center"/>
    </xf>
    <xf numFmtId="0" fontId="10" fillId="4" borderId="0" xfId="0" applyFont="1" applyFill="1" applyBorder="1" applyAlignment="1" applyProtection="1">
      <alignment horizontal="left" indent="1"/>
      <protection locked="0"/>
    </xf>
    <xf numFmtId="173" fontId="4" fillId="4" borderId="0" xfId="0" applyNumberFormat="1" applyFont="1" applyFill="1" applyBorder="1" applyAlignment="1">
      <alignment horizontal="center"/>
    </xf>
    <xf numFmtId="173" fontId="4" fillId="4" borderId="14" xfId="0" applyNumberFormat="1" applyFont="1" applyFill="1" applyBorder="1" applyAlignment="1">
      <alignment horizontal="center"/>
    </xf>
    <xf numFmtId="0" fontId="10" fillId="0" borderId="0" xfId="0" applyFont="1" applyFill="1" applyBorder="1" applyAlignment="1" applyProtection="1">
      <alignment horizontal="left" indent="1"/>
      <protection locked="0"/>
    </xf>
    <xf numFmtId="3" fontId="4" fillId="0" borderId="0" xfId="0" applyNumberFormat="1" applyFont="1" applyFill="1" applyBorder="1" applyAlignment="1">
      <alignment horizontal="center"/>
    </xf>
    <xf numFmtId="3" fontId="4" fillId="0" borderId="14" xfId="0" applyNumberFormat="1" applyFont="1" applyFill="1" applyBorder="1" applyAlignment="1">
      <alignment horizontal="center"/>
    </xf>
    <xf numFmtId="10" fontId="4" fillId="4" borderId="0" xfId="21" applyNumberFormat="1" applyFont="1" applyFill="1" applyBorder="1" applyAlignment="1">
      <alignment horizontal="right"/>
    </xf>
    <xf numFmtId="10" fontId="4" fillId="4" borderId="14" xfId="21" applyNumberFormat="1" applyFont="1" applyFill="1" applyBorder="1" applyAlignment="1">
      <alignment horizontal="right"/>
    </xf>
    <xf numFmtId="10" fontId="4" fillId="0" borderId="0" xfId="21" applyNumberFormat="1" applyFont="1" applyFill="1" applyBorder="1" applyAlignment="1">
      <alignment horizontal="right"/>
    </xf>
    <xf numFmtId="10" fontId="4" fillId="0" borderId="14" xfId="21" applyNumberFormat="1" applyFont="1" applyFill="1" applyBorder="1" applyAlignment="1">
      <alignment horizontal="right"/>
    </xf>
    <xf numFmtId="10" fontId="4" fillId="4" borderId="7" xfId="21" applyNumberFormat="1" applyFont="1" applyFill="1" applyBorder="1" applyAlignment="1">
      <alignment horizontal="right"/>
    </xf>
    <xf numFmtId="10" fontId="4" fillId="4" borderId="21" xfId="21" applyNumberFormat="1" applyFont="1" applyFill="1" applyBorder="1" applyAlignment="1">
      <alignment horizontal="right"/>
    </xf>
    <xf numFmtId="10" fontId="4" fillId="0" borderId="0" xfId="0" applyNumberFormat="1" applyFont="1" applyFill="1" applyBorder="1" applyAlignment="1">
      <alignment horizontal="right"/>
    </xf>
    <xf numFmtId="10" fontId="4" fillId="0" borderId="14" xfId="0" applyNumberFormat="1" applyFont="1" applyFill="1" applyBorder="1" applyAlignment="1">
      <alignment horizontal="right"/>
    </xf>
    <xf numFmtId="0" fontId="4" fillId="4" borderId="0" xfId="0" applyFont="1" applyFill="1" applyBorder="1" applyAlignment="1">
      <alignment horizontal="right"/>
    </xf>
    <xf numFmtId="0" fontId="4" fillId="4" borderId="14" xfId="0" applyFont="1" applyFill="1" applyBorder="1" applyAlignment="1">
      <alignment horizontal="right"/>
    </xf>
    <xf numFmtId="0" fontId="4" fillId="0" borderId="0" xfId="0" applyFont="1" applyFill="1" applyBorder="1" applyAlignment="1" applyProtection="1">
      <alignment horizontal="left"/>
      <protection locked="0"/>
    </xf>
    <xf numFmtId="0" fontId="4" fillId="4" borderId="0" xfId="0" applyFont="1" applyFill="1" applyBorder="1" applyAlignment="1" applyProtection="1">
      <alignment horizontal="left"/>
      <protection locked="0"/>
    </xf>
    <xf numFmtId="10" fontId="4" fillId="4" borderId="0" xfId="0" applyNumberFormat="1" applyFont="1" applyFill="1" applyBorder="1" applyAlignment="1">
      <alignment horizontal="right"/>
    </xf>
    <xf numFmtId="10" fontId="4" fillId="4" borderId="14" xfId="0" applyNumberFormat="1" applyFont="1" applyFill="1" applyBorder="1" applyAlignment="1">
      <alignment horizontal="right"/>
    </xf>
    <xf numFmtId="173" fontId="4" fillId="4" borderId="0" xfId="15" applyNumberFormat="1" applyFont="1" applyFill="1" applyBorder="1" applyAlignment="1">
      <alignment horizontal="right"/>
    </xf>
    <xf numFmtId="173" fontId="4" fillId="4" borderId="14" xfId="15" applyNumberFormat="1" applyFont="1" applyFill="1" applyBorder="1" applyAlignment="1">
      <alignment horizontal="right"/>
    </xf>
    <xf numFmtId="173" fontId="4" fillId="0" borderId="0" xfId="15" applyNumberFormat="1" applyFont="1" applyFill="1" applyBorder="1" applyAlignment="1">
      <alignment horizontal="right"/>
    </xf>
    <xf numFmtId="173" fontId="4" fillId="0" borderId="14" xfId="15" applyNumberFormat="1" applyFont="1" applyFill="1" applyBorder="1" applyAlignment="1">
      <alignment horizontal="right"/>
    </xf>
    <xf numFmtId="173" fontId="4" fillId="4" borderId="7" xfId="15" applyNumberFormat="1" applyFont="1" applyFill="1" applyBorder="1" applyAlignment="1">
      <alignment horizontal="right"/>
    </xf>
    <xf numFmtId="173" fontId="4" fillId="4" borderId="21" xfId="15" applyNumberFormat="1" applyFont="1" applyFill="1" applyBorder="1" applyAlignment="1">
      <alignment horizontal="right"/>
    </xf>
    <xf numFmtId="173" fontId="4" fillId="0" borderId="0" xfId="0" applyNumberFormat="1" applyFont="1" applyFill="1" applyBorder="1" applyAlignment="1">
      <alignment horizontal="right"/>
    </xf>
    <xf numFmtId="173" fontId="4" fillId="0" borderId="14" xfId="0" applyNumberFormat="1" applyFont="1" applyFill="1" applyBorder="1" applyAlignment="1">
      <alignment horizontal="right"/>
    </xf>
    <xf numFmtId="0" fontId="10" fillId="4" borderId="0" xfId="0" applyFont="1" applyFill="1" applyBorder="1" applyAlignment="1" applyProtection="1">
      <alignment horizontal="left"/>
      <protection locked="0"/>
    </xf>
    <xf numFmtId="172" fontId="4" fillId="4" borderId="0" xfId="0" applyNumberFormat="1" applyFont="1" applyFill="1" applyBorder="1" applyAlignment="1">
      <alignment horizontal="right"/>
    </xf>
    <xf numFmtId="172" fontId="4" fillId="4" borderId="14" xfId="0" applyNumberFormat="1" applyFont="1" applyFill="1" applyBorder="1" applyAlignment="1">
      <alignment horizontal="right"/>
    </xf>
    <xf numFmtId="0" fontId="16" fillId="2" borderId="0" xfId="0" applyFont="1" applyFill="1" applyBorder="1" applyAlignment="1" applyProtection="1">
      <alignment horizontal="left" indent="1"/>
      <protection locked="0"/>
    </xf>
    <xf numFmtId="164" fontId="10" fillId="0" borderId="13" xfId="0" applyNumberFormat="1" applyFont="1" applyFill="1" applyBorder="1" applyAlignment="1" applyProtection="1">
      <alignment horizontal="right" indent="1"/>
      <protection/>
    </xf>
    <xf numFmtId="172" fontId="4" fillId="0" borderId="0" xfId="17" applyNumberFormat="1" applyFont="1" applyFill="1" applyBorder="1" applyAlignment="1">
      <alignment horizontal="right"/>
    </xf>
    <xf numFmtId="172" fontId="4" fillId="0" borderId="14" xfId="17" applyNumberFormat="1" applyFont="1" applyFill="1" applyBorder="1" applyAlignment="1">
      <alignment horizontal="right"/>
    </xf>
    <xf numFmtId="172" fontId="4" fillId="0" borderId="0" xfId="17" applyNumberFormat="1" applyFont="1" applyFill="1" applyBorder="1" applyAlignment="1">
      <alignment horizontal="right" wrapText="1"/>
    </xf>
    <xf numFmtId="0" fontId="4" fillId="0" borderId="0" xfId="0" applyFont="1" applyFill="1" applyAlignment="1">
      <alignment horizontal="right"/>
    </xf>
    <xf numFmtId="0" fontId="10" fillId="4" borderId="13" xfId="0" applyFont="1" applyFill="1" applyBorder="1" applyAlignment="1" applyProtection="1">
      <alignment horizontal="left" indent="1"/>
      <protection locked="0"/>
    </xf>
    <xf numFmtId="10" fontId="4" fillId="4" borderId="0" xfId="21" applyNumberFormat="1" applyFont="1" applyFill="1" applyBorder="1" applyAlignment="1">
      <alignment horizontal="right" wrapText="1"/>
    </xf>
    <xf numFmtId="172" fontId="4" fillId="4" borderId="0" xfId="17" applyNumberFormat="1" applyFont="1" applyFill="1" applyBorder="1" applyAlignment="1">
      <alignment horizontal="right"/>
    </xf>
    <xf numFmtId="172" fontId="4" fillId="4" borderId="14" xfId="17" applyNumberFormat="1" applyFont="1" applyFill="1" applyBorder="1" applyAlignment="1">
      <alignment horizontal="right"/>
    </xf>
    <xf numFmtId="172" fontId="4" fillId="4" borderId="0" xfId="17" applyNumberFormat="1" applyFont="1" applyFill="1" applyBorder="1" applyAlignment="1">
      <alignment horizontal="right" wrapText="1"/>
    </xf>
    <xf numFmtId="0" fontId="4" fillId="0" borderId="13" xfId="0" applyFont="1" applyFill="1" applyBorder="1" applyAlignment="1">
      <alignment/>
    </xf>
    <xf numFmtId="172" fontId="4" fillId="0" borderId="14" xfId="17" applyNumberFormat="1" applyFont="1" applyFill="1" applyBorder="1" applyAlignment="1">
      <alignment horizontal="right" wrapText="1"/>
    </xf>
    <xf numFmtId="0" fontId="4" fillId="4" borderId="13" xfId="0" applyFont="1" applyFill="1" applyBorder="1" applyAlignment="1">
      <alignment/>
    </xf>
    <xf numFmtId="0" fontId="4" fillId="4" borderId="0" xfId="0" applyFont="1" applyFill="1" applyBorder="1" applyAlignment="1">
      <alignment horizontal="right" wrapText="1"/>
    </xf>
    <xf numFmtId="0" fontId="4" fillId="4" borderId="14" xfId="0" applyFont="1" applyFill="1" applyBorder="1" applyAlignment="1">
      <alignment horizontal="right" wrapText="1"/>
    </xf>
    <xf numFmtId="10" fontId="4" fillId="0" borderId="0" xfId="21" applyNumberFormat="1" applyFont="1" applyFill="1" applyBorder="1" applyAlignment="1">
      <alignment horizontal="right" wrapText="1"/>
    </xf>
    <xf numFmtId="10" fontId="4" fillId="0" borderId="14" xfId="21" applyNumberFormat="1" applyFont="1" applyFill="1" applyBorder="1" applyAlignment="1">
      <alignment horizontal="right" wrapText="1"/>
    </xf>
    <xf numFmtId="0" fontId="4" fillId="4" borderId="15" xfId="0" applyFont="1" applyFill="1" applyBorder="1" applyAlignment="1">
      <alignment/>
    </xf>
    <xf numFmtId="0" fontId="4" fillId="4" borderId="16" xfId="0" applyFont="1" applyFill="1" applyBorder="1" applyAlignment="1" applyProtection="1">
      <alignment horizontal="left" indent="1"/>
      <protection locked="0"/>
    </xf>
    <xf numFmtId="10" fontId="4" fillId="4" borderId="16" xfId="21" applyNumberFormat="1" applyFont="1" applyFill="1" applyBorder="1" applyAlignment="1">
      <alignment horizontal="right" wrapText="1"/>
    </xf>
    <xf numFmtId="10" fontId="4" fillId="4" borderId="17" xfId="21" applyNumberFormat="1" applyFont="1" applyFill="1" applyBorder="1" applyAlignment="1">
      <alignment horizontal="right" wrapText="1"/>
    </xf>
    <xf numFmtId="10" fontId="4" fillId="4" borderId="16" xfId="21" applyNumberFormat="1" applyFont="1" applyFill="1" applyBorder="1" applyAlignment="1">
      <alignment horizontal="right"/>
    </xf>
    <xf numFmtId="10" fontId="4" fillId="4" borderId="17" xfId="21" applyNumberFormat="1" applyFont="1" applyFill="1" applyBorder="1" applyAlignment="1">
      <alignment horizontal="right"/>
    </xf>
    <xf numFmtId="0" fontId="10" fillId="0" borderId="0" xfId="0" applyFont="1" applyFill="1" applyAlignment="1">
      <alignment/>
    </xf>
    <xf numFmtId="0" fontId="4" fillId="0" borderId="0" xfId="0" applyFont="1" applyFill="1" applyBorder="1" applyAlignment="1" quotePrefix="1">
      <alignment horizontal="center"/>
    </xf>
    <xf numFmtId="0" fontId="4" fillId="0" borderId="0" xfId="0" applyFont="1" applyFill="1" applyAlignment="1" quotePrefix="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172" fontId="5" fillId="0" borderId="0" xfId="17" applyNumberFormat="1" applyFont="1" applyFill="1" applyBorder="1" applyAlignment="1">
      <alignment horizontal="right" wrapText="1"/>
    </xf>
    <xf numFmtId="172" fontId="5" fillId="0" borderId="14" xfId="17" applyNumberFormat="1" applyFont="1" applyFill="1" applyBorder="1" applyAlignment="1">
      <alignment horizontal="right" wrapText="1"/>
    </xf>
    <xf numFmtId="172" fontId="5" fillId="4" borderId="0" xfId="17" applyNumberFormat="1" applyFont="1" applyFill="1" applyBorder="1" applyAlignment="1">
      <alignment horizontal="center"/>
    </xf>
    <xf numFmtId="0" fontId="6" fillId="0" borderId="7" xfId="0" applyFont="1" applyFill="1" applyBorder="1" applyAlignment="1">
      <alignment horizontal="center"/>
    </xf>
    <xf numFmtId="0" fontId="0" fillId="0" borderId="7" xfId="0" applyBorder="1" applyAlignment="1">
      <alignment horizontal="center"/>
    </xf>
    <xf numFmtId="0" fontId="9" fillId="0" borderId="16" xfId="0" applyFont="1" applyFill="1" applyBorder="1" applyAlignment="1">
      <alignment horizontal="center"/>
    </xf>
    <xf numFmtId="3" fontId="0" fillId="0" borderId="0" xfId="0" applyNumberFormat="1" applyAlignment="1">
      <alignment horizontal="center"/>
    </xf>
    <xf numFmtId="4" fontId="0" fillId="0" borderId="0" xfId="0" applyNumberFormat="1" applyAlignment="1">
      <alignment horizontal="center"/>
    </xf>
    <xf numFmtId="10" fontId="0" fillId="0" borderId="0" xfId="0" applyNumberFormat="1" applyAlignment="1">
      <alignment horizontal="center"/>
    </xf>
    <xf numFmtId="3" fontId="0" fillId="0" borderId="0" xfId="0" applyNumberFormat="1" applyAlignment="1">
      <alignment horizontal="right"/>
    </xf>
    <xf numFmtId="3" fontId="0" fillId="0" borderId="9" xfId="0" applyNumberFormat="1" applyBorder="1" applyAlignment="1">
      <alignment horizontal="right"/>
    </xf>
    <xf numFmtId="0" fontId="10" fillId="0" borderId="11" xfId="0" applyFont="1" applyFill="1" applyBorder="1" applyAlignment="1">
      <alignment horizontal="center"/>
    </xf>
    <xf numFmtId="0" fontId="9" fillId="0" borderId="14" xfId="0" applyFont="1" applyFill="1" applyBorder="1" applyAlignment="1">
      <alignment horizontal="center"/>
    </xf>
    <xf numFmtId="4" fontId="23" fillId="2" borderId="14" xfId="0" applyNumberFormat="1" applyFont="1" applyFill="1" applyBorder="1" applyAlignment="1" applyProtection="1">
      <alignment horizontal="left" indent="1"/>
      <protection/>
    </xf>
    <xf numFmtId="172" fontId="23" fillId="2" borderId="14" xfId="17" applyNumberFormat="1" applyFont="1" applyFill="1" applyBorder="1" applyAlignment="1">
      <alignment horizontal="center" wrapText="1"/>
    </xf>
    <xf numFmtId="172" fontId="23" fillId="2" borderId="0" xfId="17" applyNumberFormat="1" applyFont="1" applyFill="1" applyBorder="1" applyAlignment="1">
      <alignment horizontal="center" wrapText="1"/>
    </xf>
    <xf numFmtId="4" fontId="26" fillId="4" borderId="0" xfId="0" applyNumberFormat="1" applyFont="1" applyFill="1" applyBorder="1" applyAlignment="1" applyProtection="1">
      <alignment horizontal="left" indent="1"/>
      <protection/>
    </xf>
    <xf numFmtId="173" fontId="5" fillId="0" borderId="0" xfId="15" applyNumberFormat="1" applyFont="1" applyFill="1" applyAlignment="1">
      <alignment/>
    </xf>
    <xf numFmtId="173" fontId="5" fillId="0" borderId="0" xfId="15" applyNumberFormat="1" applyFont="1" applyFill="1" applyBorder="1" applyAlignment="1">
      <alignment horizontal="right" wrapText="1"/>
    </xf>
    <xf numFmtId="173" fontId="5" fillId="0" borderId="14" xfId="15" applyNumberFormat="1" applyFont="1" applyFill="1" applyBorder="1" applyAlignment="1">
      <alignment horizontal="right" wrapText="1"/>
    </xf>
    <xf numFmtId="174" fontId="5" fillId="0" borderId="0" xfId="15" applyNumberFormat="1" applyFont="1" applyFill="1" applyBorder="1" applyAlignment="1">
      <alignment horizontal="right" wrapText="1"/>
    </xf>
    <xf numFmtId="174" fontId="5" fillId="0" borderId="14" xfId="15" applyNumberFormat="1" applyFont="1" applyFill="1" applyBorder="1" applyAlignment="1">
      <alignment horizontal="right" wrapText="1"/>
    </xf>
    <xf numFmtId="0" fontId="24" fillId="2" borderId="14" xfId="0" applyFont="1" applyFill="1" applyBorder="1" applyAlignment="1" applyProtection="1">
      <alignment horizontal="left"/>
      <protection locked="0"/>
    </xf>
    <xf numFmtId="0" fontId="23" fillId="2" borderId="14" xfId="0" applyFont="1" applyFill="1" applyBorder="1" applyAlignment="1">
      <alignment horizontal="right" wrapText="1"/>
    </xf>
    <xf numFmtId="0" fontId="25" fillId="0" borderId="14" xfId="0" applyFont="1" applyFill="1" applyBorder="1" applyAlignment="1" applyProtection="1">
      <alignment horizontal="left"/>
      <protection locked="0"/>
    </xf>
    <xf numFmtId="0" fontId="4" fillId="0" borderId="14" xfId="0" applyFont="1" applyFill="1" applyBorder="1" applyAlignment="1">
      <alignment horizontal="right" wrapText="1"/>
    </xf>
    <xf numFmtId="0" fontId="16" fillId="2" borderId="14" xfId="0" applyFont="1" applyFill="1" applyBorder="1" applyAlignment="1" applyProtection="1">
      <alignment horizontal="left" indent="1"/>
      <protection locked="0"/>
    </xf>
    <xf numFmtId="10" fontId="4" fillId="4" borderId="14" xfId="21" applyNumberFormat="1" applyFont="1" applyFill="1" applyBorder="1" applyAlignment="1">
      <alignment horizontal="right" wrapText="1"/>
    </xf>
    <xf numFmtId="172" fontId="4" fillId="4" borderId="14" xfId="17" applyNumberFormat="1" applyFont="1" applyFill="1" applyBorder="1" applyAlignment="1">
      <alignment horizontal="right" wrapText="1"/>
    </xf>
    <xf numFmtId="0" fontId="4" fillId="0" borderId="0" xfId="0" applyFont="1" applyBorder="1" applyAlignment="1">
      <alignment/>
    </xf>
    <xf numFmtId="0" fontId="10" fillId="0" borderId="0" xfId="0" applyFont="1" applyBorder="1" applyAlignment="1">
      <alignment/>
    </xf>
    <xf numFmtId="0" fontId="10" fillId="0" borderId="0" xfId="0" applyFont="1" applyFill="1" applyBorder="1" applyAlignment="1">
      <alignment horizontal="center"/>
    </xf>
    <xf numFmtId="0" fontId="10" fillId="0" borderId="7" xfId="0" applyFont="1" applyFill="1" applyBorder="1" applyAlignment="1">
      <alignment horizontal="center"/>
    </xf>
    <xf numFmtId="0" fontId="10" fillId="0" borderId="7" xfId="0" applyFont="1" applyFill="1" applyBorder="1" applyAlignment="1">
      <alignment/>
    </xf>
    <xf numFmtId="0" fontId="10" fillId="0" borderId="0" xfId="0" applyFont="1" applyBorder="1" applyAlignment="1">
      <alignment horizontal="center"/>
    </xf>
    <xf numFmtId="0" fontId="10" fillId="3" borderId="7" xfId="0" applyFont="1" applyFill="1" applyBorder="1" applyAlignment="1">
      <alignment horizontal="center"/>
    </xf>
    <xf numFmtId="0" fontId="10" fillId="3" borderId="7" xfId="0" applyFont="1" applyFill="1" applyBorder="1" applyAlignment="1">
      <alignment/>
    </xf>
    <xf numFmtId="0" fontId="4" fillId="0" borderId="0" xfId="0" applyFont="1" applyAlignment="1">
      <alignment horizontal="center"/>
    </xf>
    <xf numFmtId="0" fontId="4" fillId="0" borderId="0" xfId="0" applyFont="1" applyBorder="1" applyAlignment="1">
      <alignment horizontal="center"/>
    </xf>
    <xf numFmtId="4" fontId="4" fillId="0" borderId="0" xfId="0" applyNumberFormat="1" applyFont="1" applyAlignment="1">
      <alignment/>
    </xf>
    <xf numFmtId="3" fontId="4" fillId="0" borderId="0" xfId="0" applyNumberFormat="1" applyFont="1" applyAlignment="1">
      <alignment/>
    </xf>
    <xf numFmtId="164" fontId="4" fillId="0" borderId="0" xfId="0" applyNumberFormat="1" applyFont="1" applyAlignment="1">
      <alignment/>
    </xf>
    <xf numFmtId="10" fontId="4" fillId="0" borderId="0" xfId="0" applyNumberFormat="1" applyFont="1" applyAlignment="1">
      <alignment/>
    </xf>
    <xf numFmtId="4" fontId="27" fillId="0" borderId="0" xfId="0" applyNumberFormat="1" applyFont="1" applyFill="1" applyBorder="1" applyAlignment="1" applyProtection="1">
      <alignment horizontal="left" indent="1"/>
      <protection/>
    </xf>
    <xf numFmtId="0" fontId="11" fillId="0" borderId="0" xfId="0" applyFont="1" applyAlignment="1">
      <alignment horizontal="left"/>
    </xf>
    <xf numFmtId="0" fontId="4" fillId="0" borderId="8" xfId="0" applyFont="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horizontal="left"/>
    </xf>
    <xf numFmtId="3" fontId="10" fillId="0" borderId="9" xfId="0" applyNumberFormat="1" applyFont="1" applyBorder="1" applyAlignment="1">
      <alignment/>
    </xf>
    <xf numFmtId="4" fontId="10" fillId="0" borderId="9" xfId="0" applyNumberFormat="1" applyFont="1" applyBorder="1" applyAlignment="1">
      <alignment/>
    </xf>
    <xf numFmtId="10" fontId="10" fillId="0" borderId="9" xfId="0" applyNumberFormat="1" applyFont="1" applyBorder="1" applyAlignment="1">
      <alignment/>
    </xf>
    <xf numFmtId="164" fontId="10" fillId="0" borderId="0" xfId="0" applyNumberFormat="1" applyFont="1" applyFill="1" applyBorder="1" applyAlignment="1" applyProtection="1">
      <alignment horizontal="left" indent="1"/>
      <protection/>
    </xf>
    <xf numFmtId="10" fontId="4" fillId="0" borderId="0" xfId="0" applyNumberFormat="1" applyFont="1" applyAlignment="1">
      <alignment horizontal="right"/>
    </xf>
    <xf numFmtId="3" fontId="10" fillId="0" borderId="9" xfId="0" applyNumberFormat="1" applyFont="1" applyBorder="1" applyAlignment="1">
      <alignment horizontal="right"/>
    </xf>
    <xf numFmtId="4" fontId="10" fillId="0" borderId="9" xfId="0" applyNumberFormat="1" applyFont="1" applyBorder="1" applyAlignment="1">
      <alignment horizontal="right"/>
    </xf>
    <xf numFmtId="10" fontId="10" fillId="0" borderId="9" xfId="0" applyNumberFormat="1" applyFont="1" applyBorder="1" applyAlignment="1">
      <alignment horizontal="right"/>
    </xf>
    <xf numFmtId="3" fontId="4" fillId="0" borderId="0" xfId="0" applyNumberFormat="1" applyFont="1" applyBorder="1" applyAlignment="1">
      <alignment/>
    </xf>
    <xf numFmtId="4" fontId="4" fillId="0" borderId="0" xfId="0" applyNumberFormat="1" applyFont="1" applyBorder="1" applyAlignment="1">
      <alignment/>
    </xf>
    <xf numFmtId="10" fontId="4" fillId="0" borderId="0" xfId="0" applyNumberFormat="1" applyFont="1" applyBorder="1" applyAlignment="1">
      <alignment/>
    </xf>
    <xf numFmtId="3" fontId="28" fillId="0" borderId="0" xfId="0" applyNumberFormat="1" applyFont="1" applyAlignment="1">
      <alignment/>
    </xf>
    <xf numFmtId="4" fontId="28" fillId="0" borderId="0" xfId="0" applyNumberFormat="1" applyFont="1" applyAlignment="1">
      <alignment/>
    </xf>
    <xf numFmtId="10" fontId="28" fillId="0" borderId="0" xfId="0" applyNumberFormat="1" applyFont="1" applyAlignment="1">
      <alignment/>
    </xf>
    <xf numFmtId="0" fontId="25" fillId="0" borderId="0" xfId="0" applyFont="1" applyBorder="1" applyAlignment="1">
      <alignment/>
    </xf>
    <xf numFmtId="0" fontId="28" fillId="0" borderId="0" xfId="0" applyFont="1" applyFill="1" applyBorder="1" applyAlignment="1" applyProtection="1">
      <alignment horizontal="left"/>
      <protection locked="0"/>
    </xf>
    <xf numFmtId="0" fontId="10" fillId="0" borderId="0" xfId="0" applyFont="1" applyFill="1" applyBorder="1" applyAlignment="1" applyProtection="1">
      <alignment horizontal="left" wrapText="1"/>
      <protection/>
    </xf>
    <xf numFmtId="0" fontId="4" fillId="0" borderId="0" xfId="0" applyFont="1" applyFill="1" applyBorder="1" applyAlignment="1" applyProtection="1">
      <alignment horizontal="left"/>
      <protection/>
    </xf>
    <xf numFmtId="168" fontId="4" fillId="0" borderId="0" xfId="0" applyNumberFormat="1" applyFont="1" applyAlignment="1">
      <alignment horizontal="right"/>
    </xf>
    <xf numFmtId="10" fontId="4" fillId="0" borderId="0" xfId="0" applyNumberFormat="1" applyFont="1" applyBorder="1" applyAlignment="1">
      <alignment horizontal="right"/>
    </xf>
    <xf numFmtId="3" fontId="25" fillId="0" borderId="0" xfId="0" applyNumberFormat="1" applyFont="1" applyAlignment="1">
      <alignment/>
    </xf>
    <xf numFmtId="168" fontId="25" fillId="0" borderId="0" xfId="0" applyNumberFormat="1" applyFont="1" applyAlignment="1">
      <alignment horizontal="right"/>
    </xf>
    <xf numFmtId="44" fontId="10" fillId="0" borderId="9" xfId="17" applyFont="1" applyBorder="1" applyAlignment="1">
      <alignment/>
    </xf>
    <xf numFmtId="0" fontId="10" fillId="0" borderId="0" xfId="0" applyFont="1" applyFill="1" applyBorder="1" applyAlignment="1" applyProtection="1">
      <alignment horizontal="left" wrapText="1"/>
      <protection locked="0"/>
    </xf>
    <xf numFmtId="10" fontId="10" fillId="0" borderId="0" xfId="21" applyNumberFormat="1" applyFont="1" applyAlignment="1">
      <alignment horizontal="right"/>
    </xf>
    <xf numFmtId="0" fontId="10" fillId="0" borderId="12" xfId="0" applyFont="1" applyFill="1" applyBorder="1" applyAlignment="1">
      <alignment/>
    </xf>
    <xf numFmtId="0" fontId="10" fillId="0" borderId="12" xfId="0" applyFont="1" applyFill="1" applyBorder="1" applyAlignment="1">
      <alignment horizontal="center"/>
    </xf>
    <xf numFmtId="0" fontId="10" fillId="0" borderId="0" xfId="0" applyFont="1" applyFill="1" applyBorder="1" applyAlignment="1">
      <alignment horizontal="right"/>
    </xf>
    <xf numFmtId="0" fontId="4" fillId="0" borderId="0" xfId="0" applyFont="1" applyFill="1" applyBorder="1" applyAlignment="1">
      <alignment/>
    </xf>
    <xf numFmtId="0" fontId="20" fillId="0" borderId="0" xfId="0" applyFont="1" applyFill="1" applyBorder="1" applyAlignment="1">
      <alignment/>
    </xf>
    <xf numFmtId="166" fontId="21" fillId="0" borderId="0" xfId="0" applyNumberFormat="1" applyFont="1" applyFill="1" applyBorder="1" applyAlignment="1">
      <alignment horizontal="center"/>
    </xf>
    <xf numFmtId="0" fontId="21" fillId="0" borderId="0" xfId="0" applyFont="1" applyFill="1" applyBorder="1" applyAlignment="1">
      <alignment/>
    </xf>
    <xf numFmtId="172" fontId="23" fillId="0" borderId="0" xfId="17" applyNumberFormat="1" applyFont="1" applyFill="1" applyBorder="1" applyAlignment="1">
      <alignment horizontal="center" wrapText="1"/>
    </xf>
    <xf numFmtId="0" fontId="4" fillId="5" borderId="13" xfId="0" applyFont="1" applyFill="1" applyBorder="1" applyAlignment="1" applyProtection="1">
      <alignment horizontal="left" indent="1"/>
      <protection locked="0"/>
    </xf>
    <xf numFmtId="4" fontId="4" fillId="5" borderId="0" xfId="0" applyNumberFormat="1" applyFont="1" applyFill="1" applyBorder="1" applyAlignment="1" applyProtection="1">
      <alignment horizontal="left" indent="1"/>
      <protection/>
    </xf>
    <xf numFmtId="172" fontId="4" fillId="5" borderId="0" xfId="17" applyNumberFormat="1" applyFont="1" applyFill="1" applyBorder="1" applyAlignment="1">
      <alignment horizontal="right" wrapText="1"/>
    </xf>
    <xf numFmtId="172" fontId="4" fillId="5" borderId="14" xfId="17" applyNumberFormat="1" applyFont="1" applyFill="1" applyBorder="1" applyAlignment="1">
      <alignment horizontal="right" wrapText="1"/>
    </xf>
    <xf numFmtId="173" fontId="4" fillId="0" borderId="0" xfId="15" applyNumberFormat="1" applyFont="1" applyFill="1" applyBorder="1" applyAlignment="1">
      <alignment/>
    </xf>
    <xf numFmtId="173" fontId="4" fillId="0" borderId="0" xfId="15" applyNumberFormat="1" applyFont="1" applyFill="1" applyAlignment="1">
      <alignment/>
    </xf>
    <xf numFmtId="4" fontId="4" fillId="0" borderId="13" xfId="0" applyNumberFormat="1" applyFont="1" applyFill="1" applyBorder="1" applyAlignment="1" applyProtection="1">
      <alignment horizontal="left" indent="1"/>
      <protection/>
    </xf>
    <xf numFmtId="173" fontId="4" fillId="0" borderId="0" xfId="15" applyNumberFormat="1" applyFont="1" applyFill="1" applyBorder="1" applyAlignment="1">
      <alignment horizontal="right" wrapText="1"/>
    </xf>
    <xf numFmtId="173" fontId="4" fillId="0" borderId="14" xfId="15" applyNumberFormat="1" applyFont="1" applyFill="1" applyBorder="1" applyAlignment="1">
      <alignment horizontal="right" wrapText="1"/>
    </xf>
    <xf numFmtId="0" fontId="4" fillId="4" borderId="13" xfId="0" applyFont="1" applyFill="1" applyBorder="1" applyAlignment="1" applyProtection="1">
      <alignment horizontal="left" indent="1"/>
      <protection locked="0"/>
    </xf>
    <xf numFmtId="4" fontId="4" fillId="4" borderId="0" xfId="0" applyNumberFormat="1" applyFont="1" applyFill="1" applyBorder="1" applyAlignment="1" applyProtection="1">
      <alignment horizontal="left" indent="1"/>
      <protection/>
    </xf>
    <xf numFmtId="0" fontId="4" fillId="0" borderId="13" xfId="0" applyFont="1" applyFill="1" applyBorder="1" applyAlignment="1" applyProtection="1">
      <alignment horizontal="left" indent="1"/>
      <protection locked="0"/>
    </xf>
    <xf numFmtId="164" fontId="4" fillId="4" borderId="13" xfId="0" applyNumberFormat="1" applyFont="1" applyFill="1" applyBorder="1" applyAlignment="1" applyProtection="1">
      <alignment horizontal="left" indent="1"/>
      <protection/>
    </xf>
    <xf numFmtId="16" fontId="4" fillId="0" borderId="13" xfId="0" applyNumberFormat="1" applyFont="1" applyFill="1" applyBorder="1" applyAlignment="1" applyProtection="1">
      <alignment horizontal="left" indent="1"/>
      <protection/>
    </xf>
    <xf numFmtId="43" fontId="4" fillId="0" borderId="0" xfId="15" applyFont="1" applyFill="1" applyBorder="1" applyAlignment="1">
      <alignment horizontal="right"/>
    </xf>
    <xf numFmtId="174" fontId="4" fillId="0" borderId="0" xfId="15" applyNumberFormat="1" applyFont="1" applyFill="1" applyBorder="1" applyAlignment="1">
      <alignment horizontal="right" wrapText="1"/>
    </xf>
    <xf numFmtId="174" fontId="4" fillId="0" borderId="14" xfId="15" applyNumberFormat="1" applyFont="1" applyFill="1" applyBorder="1" applyAlignment="1">
      <alignment horizontal="right" wrapText="1"/>
    </xf>
    <xf numFmtId="4" fontId="4" fillId="4" borderId="13" xfId="0" applyNumberFormat="1" applyFont="1" applyFill="1" applyBorder="1" applyAlignment="1" applyProtection="1">
      <alignment horizontal="left" indent="1"/>
      <protection/>
    </xf>
    <xf numFmtId="0" fontId="4" fillId="4" borderId="0" xfId="0" applyFont="1" applyFill="1" applyBorder="1" applyAlignment="1">
      <alignment/>
    </xf>
    <xf numFmtId="0" fontId="23" fillId="0" borderId="0" xfId="0" applyFont="1" applyFill="1" applyBorder="1" applyAlignment="1">
      <alignment horizontal="right"/>
    </xf>
    <xf numFmtId="0" fontId="23" fillId="0" borderId="0" xfId="0" applyFont="1" applyFill="1" applyBorder="1" applyAlignment="1">
      <alignment horizontal="right" wrapText="1"/>
    </xf>
    <xf numFmtId="173" fontId="4" fillId="0" borderId="0" xfId="0" applyNumberFormat="1" applyFont="1" applyFill="1" applyBorder="1" applyAlignment="1">
      <alignment horizontal="center"/>
    </xf>
    <xf numFmtId="0" fontId="0" fillId="0" borderId="0" xfId="0" applyAlignment="1">
      <alignment horizontal="left"/>
    </xf>
    <xf numFmtId="172" fontId="4" fillId="0" borderId="0" xfId="0" applyNumberFormat="1" applyFont="1" applyFill="1" applyBorder="1" applyAlignment="1">
      <alignment horizontal="right"/>
    </xf>
    <xf numFmtId="0" fontId="14" fillId="0" borderId="16" xfId="0" applyFont="1" applyFill="1" applyBorder="1" applyAlignment="1">
      <alignment horizontal="right" wrapText="1"/>
    </xf>
    <xf numFmtId="0" fontId="14" fillId="0" borderId="0" xfId="0" applyFont="1" applyFill="1" applyBorder="1" applyAlignment="1">
      <alignment horizontal="right" wrapText="1"/>
    </xf>
    <xf numFmtId="0" fontId="0" fillId="0" borderId="0" xfId="0" applyAlignment="1">
      <alignment horizontal="right" wrapText="1"/>
    </xf>
    <xf numFmtId="2" fontId="4" fillId="0" borderId="0" xfId="0" applyNumberFormat="1"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AEAEA"/>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5"/>
  <sheetViews>
    <sheetView tabSelected="1" zoomScale="86" zoomScaleNormal="86" workbookViewId="0" topLeftCell="A7">
      <selection activeCell="D9" sqref="D9"/>
    </sheetView>
  </sheetViews>
  <sheetFormatPr defaultColWidth="9.140625" defaultRowHeight="12.75"/>
  <cols>
    <col min="1" max="1" width="45.7109375" style="2" bestFit="1" customWidth="1"/>
    <col min="2" max="2" width="76.00390625" style="3" customWidth="1"/>
    <col min="3" max="16384" width="9.140625" style="1" customWidth="1"/>
  </cols>
  <sheetData>
    <row r="1" spans="1:2" ht="15">
      <c r="A1" s="237" t="s">
        <v>25</v>
      </c>
      <c r="B1" s="238"/>
    </row>
    <row r="2" ht="13.5" thickBot="1"/>
    <row r="3" spans="1:2" ht="30" customHeight="1">
      <c r="A3" s="4" t="s">
        <v>23</v>
      </c>
      <c r="B3" s="5" t="s">
        <v>26</v>
      </c>
    </row>
    <row r="4" spans="1:2" ht="30" customHeight="1">
      <c r="A4" s="6" t="s">
        <v>22</v>
      </c>
      <c r="B4" s="7" t="s">
        <v>27</v>
      </c>
    </row>
    <row r="5" spans="1:2" ht="30" customHeight="1">
      <c r="A5" s="6" t="s">
        <v>2</v>
      </c>
      <c r="B5" s="8" t="s">
        <v>28</v>
      </c>
    </row>
    <row r="6" spans="1:2" ht="30" customHeight="1">
      <c r="A6" s="6" t="s">
        <v>29</v>
      </c>
      <c r="B6" s="9" t="s">
        <v>30</v>
      </c>
    </row>
    <row r="7" spans="1:2" ht="38.25">
      <c r="A7" s="10" t="s">
        <v>24</v>
      </c>
      <c r="B7" s="11" t="s">
        <v>31</v>
      </c>
    </row>
    <row r="8" spans="1:2" ht="12.75">
      <c r="A8" s="10" t="s">
        <v>11</v>
      </c>
      <c r="B8" s="12" t="s">
        <v>32</v>
      </c>
    </row>
    <row r="9" spans="1:2" ht="68.25" customHeight="1">
      <c r="A9" s="13" t="s">
        <v>10</v>
      </c>
      <c r="B9" s="14" t="s">
        <v>57</v>
      </c>
    </row>
    <row r="10" spans="1:2" ht="12.75">
      <c r="A10" s="6" t="s">
        <v>33</v>
      </c>
      <c r="B10" s="15" t="s">
        <v>34</v>
      </c>
    </row>
    <row r="11" spans="1:2" ht="30" customHeight="1">
      <c r="A11" s="6" t="s">
        <v>16</v>
      </c>
      <c r="B11" s="9" t="s">
        <v>35</v>
      </c>
    </row>
    <row r="12" spans="1:2" ht="25.5">
      <c r="A12" s="6" t="s">
        <v>14</v>
      </c>
      <c r="B12" s="9" t="s">
        <v>36</v>
      </c>
    </row>
    <row r="13" spans="1:2" ht="30" customHeight="1">
      <c r="A13" s="6" t="s">
        <v>37</v>
      </c>
      <c r="B13" s="9" t="s">
        <v>38</v>
      </c>
    </row>
    <row r="14" spans="1:2" ht="30" customHeight="1">
      <c r="A14" s="6" t="s">
        <v>18</v>
      </c>
      <c r="B14" s="16" t="s">
        <v>39</v>
      </c>
    </row>
    <row r="15" spans="1:2" ht="30" customHeight="1">
      <c r="A15" s="6" t="s">
        <v>19</v>
      </c>
      <c r="B15" s="16" t="s">
        <v>40</v>
      </c>
    </row>
    <row r="16" spans="1:2" ht="12.75">
      <c r="A16" s="13" t="s">
        <v>7</v>
      </c>
      <c r="B16" s="17" t="s">
        <v>41</v>
      </c>
    </row>
    <row r="17" spans="1:2" ht="30" customHeight="1">
      <c r="A17" s="13" t="s">
        <v>3</v>
      </c>
      <c r="B17" s="15" t="s">
        <v>42</v>
      </c>
    </row>
    <row r="18" spans="1:2" ht="30" customHeight="1">
      <c r="A18" s="6" t="s">
        <v>17</v>
      </c>
      <c r="B18" s="15" t="s">
        <v>43</v>
      </c>
    </row>
    <row r="19" spans="1:2" ht="30" customHeight="1">
      <c r="A19" s="13" t="s">
        <v>6</v>
      </c>
      <c r="B19" s="18" t="s">
        <v>44</v>
      </c>
    </row>
    <row r="20" spans="1:2" ht="30" customHeight="1">
      <c r="A20" s="10" t="s">
        <v>13</v>
      </c>
      <c r="B20" s="8" t="s">
        <v>45</v>
      </c>
    </row>
    <row r="21" spans="1:2" ht="30" customHeight="1">
      <c r="A21" s="19" t="s">
        <v>12</v>
      </c>
      <c r="B21" s="15" t="s">
        <v>46</v>
      </c>
    </row>
    <row r="22" spans="1:2" ht="30" customHeight="1">
      <c r="A22" s="13" t="s">
        <v>8</v>
      </c>
      <c r="B22" s="14" t="s">
        <v>47</v>
      </c>
    </row>
    <row r="23" spans="1:2" ht="25.5">
      <c r="A23" s="13" t="s">
        <v>9</v>
      </c>
      <c r="B23" s="17" t="s">
        <v>48</v>
      </c>
    </row>
    <row r="24" spans="1:2" ht="30" customHeight="1">
      <c r="A24" s="10" t="s">
        <v>5</v>
      </c>
      <c r="B24" s="11" t="s">
        <v>49</v>
      </c>
    </row>
    <row r="25" spans="1:2" ht="30" customHeight="1">
      <c r="A25" s="6" t="s">
        <v>50</v>
      </c>
      <c r="B25" s="20" t="s">
        <v>51</v>
      </c>
    </row>
    <row r="26" spans="1:2" ht="38.25">
      <c r="A26" s="6" t="s">
        <v>21</v>
      </c>
      <c r="B26" s="16" t="s">
        <v>52</v>
      </c>
    </row>
    <row r="27" spans="1:2" ht="38.25">
      <c r="A27" s="6" t="s">
        <v>20</v>
      </c>
      <c r="B27" s="16" t="s">
        <v>53</v>
      </c>
    </row>
    <row r="28" spans="1:2" ht="51">
      <c r="A28" s="10" t="s">
        <v>4</v>
      </c>
      <c r="B28" s="9" t="s">
        <v>58</v>
      </c>
    </row>
    <row r="29" spans="1:2" ht="38.25">
      <c r="A29" s="10" t="s">
        <v>15</v>
      </c>
      <c r="B29" s="9" t="s">
        <v>54</v>
      </c>
    </row>
    <row r="30" spans="1:2" ht="30" customHeight="1">
      <c r="A30" s="21" t="s">
        <v>1</v>
      </c>
      <c r="B30" s="9" t="s">
        <v>55</v>
      </c>
    </row>
    <row r="31" spans="1:2" ht="30" customHeight="1" thickBot="1">
      <c r="A31" s="22" t="s">
        <v>0</v>
      </c>
      <c r="B31" s="23" t="s">
        <v>56</v>
      </c>
    </row>
    <row r="32" ht="12.75">
      <c r="B32" s="1"/>
    </row>
    <row r="33" ht="12.75">
      <c r="B33" s="24"/>
    </row>
    <row r="34" ht="12.75">
      <c r="B34" s="24"/>
    </row>
    <row r="35" ht="12.75">
      <c r="B35" s="24"/>
    </row>
    <row r="36" ht="12.75">
      <c r="B36" s="25"/>
    </row>
    <row r="37" ht="12.75">
      <c r="B37" s="25"/>
    </row>
    <row r="57" spans="1:2" ht="12.75">
      <c r="A57" s="26"/>
      <c r="B57" s="27"/>
    </row>
    <row r="58" spans="1:2" ht="12.75">
      <c r="A58" s="26"/>
      <c r="B58" s="27"/>
    </row>
    <row r="59" spans="1:2" ht="12.75">
      <c r="A59" s="26"/>
      <c r="B59" s="27"/>
    </row>
    <row r="60" spans="1:2" ht="12.75">
      <c r="A60" s="26"/>
      <c r="B60" s="27"/>
    </row>
    <row r="61" spans="1:2" ht="12.75">
      <c r="A61" s="26"/>
      <c r="B61" s="27"/>
    </row>
    <row r="62" spans="1:2" ht="12.75">
      <c r="A62" s="26"/>
      <c r="B62" s="27"/>
    </row>
    <row r="63" spans="1:2" ht="12.75">
      <c r="A63" s="26"/>
      <c r="B63" s="27"/>
    </row>
    <row r="64" spans="1:2" ht="12.75">
      <c r="A64" s="26"/>
      <c r="B64" s="27"/>
    </row>
    <row r="65" spans="1:2" ht="12.75">
      <c r="A65" s="26"/>
      <c r="B65" s="27"/>
    </row>
  </sheetData>
  <sheetProtection/>
  <protectedRanges>
    <protectedRange password="9555" sqref="A15:A16 A23:A24" name="Range1"/>
    <protectedRange password="9555" sqref="A14 A3:A12" name="Range1_1"/>
    <protectedRange password="9555" sqref="A18:A22" name="Range1_2"/>
    <protectedRange password="9555" sqref="A17" name="Range1_3"/>
    <protectedRange password="9555" sqref="A26:A31" name="Range1_4"/>
    <protectedRange password="9555" sqref="A25" name="Range1_5"/>
    <protectedRange password="9555" sqref="B22 B24:B25" name="Range1_6"/>
    <protectedRange password="9555" sqref="B17 B23 B20:B21" name="Range1_2_1"/>
  </protectedRanges>
  <mergeCells count="1">
    <mergeCell ref="A1:B1"/>
  </mergeCells>
  <printOptions horizontalCentered="1"/>
  <pageMargins left="0.5" right="0.5" top="0.75" bottom="0.25" header="0.5" footer="0.5"/>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U651"/>
  <sheetViews>
    <sheetView zoomScale="86" zoomScaleNormal="86" workbookViewId="0" topLeftCell="A1">
      <selection activeCell="A1" sqref="A1"/>
    </sheetView>
  </sheetViews>
  <sheetFormatPr defaultColWidth="9.140625" defaultRowHeight="12.75"/>
  <cols>
    <col min="1" max="1" width="7.421875" style="32" customWidth="1"/>
    <col min="2" max="2" width="30.421875" style="32" customWidth="1"/>
    <col min="3" max="3" width="20.00390625" style="32" bestFit="1" customWidth="1"/>
    <col min="4" max="4" width="18.28125" style="32" customWidth="1"/>
    <col min="5" max="5" width="11.421875" style="32" customWidth="1"/>
    <col min="6" max="6" width="1.28515625" style="263" customWidth="1"/>
    <col min="7" max="7" width="11.8515625" style="32" hidden="1" customWidth="1"/>
    <col min="8" max="9" width="10.7109375" style="32" hidden="1" customWidth="1"/>
    <col min="10" max="10" width="1.28515625" style="263" hidden="1" customWidth="1"/>
    <col min="11" max="11" width="11.8515625" style="32" hidden="1" customWidth="1"/>
    <col min="12" max="13" width="10.7109375" style="32" hidden="1" customWidth="1"/>
    <col min="14" max="14" width="1.28515625" style="263" hidden="1" customWidth="1"/>
    <col min="15" max="15" width="11.8515625" style="32" hidden="1" customWidth="1"/>
    <col min="16" max="17" width="10.7109375" style="32" hidden="1" customWidth="1"/>
    <col min="18" max="18" width="1.28515625" style="263" hidden="1" customWidth="1"/>
    <col min="19" max="19" width="11.8515625" style="32" hidden="1" customWidth="1"/>
    <col min="20" max="21" width="10.7109375" style="32" hidden="1" customWidth="1"/>
    <col min="22" max="16384" width="9.140625" style="32" customWidth="1"/>
  </cols>
  <sheetData>
    <row r="1" spans="1:2" ht="15">
      <c r="A1" s="28" t="s">
        <v>411</v>
      </c>
      <c r="B1" s="29"/>
    </row>
    <row r="3" spans="1:6" ht="12.75">
      <c r="A3" s="29" t="s">
        <v>60</v>
      </c>
      <c r="D3" s="33" t="s">
        <v>412</v>
      </c>
      <c r="E3" s="34"/>
      <c r="F3" s="264"/>
    </row>
    <row r="4" spans="1:6" ht="12.75">
      <c r="A4" s="29" t="s">
        <v>62</v>
      </c>
      <c r="D4" s="33" t="s">
        <v>413</v>
      </c>
      <c r="E4" s="34"/>
      <c r="F4" s="264"/>
    </row>
    <row r="5" spans="1:5" ht="12.75">
      <c r="A5" s="29"/>
      <c r="D5" s="36"/>
      <c r="E5" s="30"/>
    </row>
    <row r="6" spans="1:6" ht="12.75">
      <c r="A6" s="29" t="s">
        <v>64</v>
      </c>
      <c r="D6" s="38" t="s">
        <v>65</v>
      </c>
      <c r="E6" s="34"/>
      <c r="F6" s="264"/>
    </row>
    <row r="7" spans="1:6" ht="12.75">
      <c r="A7" s="29"/>
      <c r="C7" s="39"/>
      <c r="D7" s="34"/>
      <c r="E7" s="34"/>
      <c r="F7" s="264"/>
    </row>
    <row r="8" spans="1:21" s="229" customFormat="1" ht="12.75">
      <c r="A8" s="40" t="s">
        <v>66</v>
      </c>
      <c r="B8" s="40"/>
      <c r="C8" s="41" t="s">
        <v>414</v>
      </c>
      <c r="D8" s="41"/>
      <c r="E8" s="41"/>
      <c r="F8" s="265"/>
      <c r="G8" s="266" t="s">
        <v>414</v>
      </c>
      <c r="H8" s="266"/>
      <c r="I8" s="266"/>
      <c r="J8" s="265"/>
      <c r="K8" s="266" t="s">
        <v>414</v>
      </c>
      <c r="L8" s="266"/>
      <c r="M8" s="266"/>
      <c r="N8" s="265"/>
      <c r="O8" s="266" t="s">
        <v>414</v>
      </c>
      <c r="P8" s="266"/>
      <c r="Q8" s="266"/>
      <c r="R8" s="265"/>
      <c r="S8" s="266" t="s">
        <v>414</v>
      </c>
      <c r="T8" s="266"/>
      <c r="U8" s="267"/>
    </row>
    <row r="9" spans="1:21" s="29" customFormat="1" ht="12.75">
      <c r="A9" s="40"/>
      <c r="B9" s="40"/>
      <c r="C9" s="46" t="s">
        <v>68</v>
      </c>
      <c r="D9" s="46"/>
      <c r="E9" s="46"/>
      <c r="F9" s="268"/>
      <c r="G9" s="269" t="s">
        <v>69</v>
      </c>
      <c r="H9" s="269"/>
      <c r="I9" s="269"/>
      <c r="J9" s="268"/>
      <c r="K9" s="269" t="s">
        <v>70</v>
      </c>
      <c r="L9" s="269"/>
      <c r="M9" s="269"/>
      <c r="N9" s="268"/>
      <c r="O9" s="269" t="s">
        <v>71</v>
      </c>
      <c r="P9" s="269"/>
      <c r="Q9" s="269"/>
      <c r="R9" s="268"/>
      <c r="S9" s="269" t="s">
        <v>72</v>
      </c>
      <c r="T9" s="269"/>
      <c r="U9" s="270"/>
    </row>
    <row r="10" spans="3:19" ht="12.75">
      <c r="C10" s="271"/>
      <c r="D10" s="271"/>
      <c r="E10" s="271"/>
      <c r="F10" s="272"/>
      <c r="G10" s="271"/>
      <c r="H10" s="271"/>
      <c r="I10" s="271"/>
      <c r="J10" s="272"/>
      <c r="K10" s="271"/>
      <c r="L10" s="271"/>
      <c r="M10" s="271"/>
      <c r="N10" s="272"/>
      <c r="O10" s="271"/>
      <c r="P10" s="271"/>
      <c r="Q10" s="271"/>
      <c r="R10" s="272"/>
      <c r="S10" s="271"/>
    </row>
    <row r="11" spans="1:3" ht="12.75">
      <c r="A11" s="53" t="s">
        <v>73</v>
      </c>
      <c r="B11" s="53"/>
      <c r="C11" s="273">
        <v>810394179.12</v>
      </c>
    </row>
    <row r="12" spans="1:3" ht="12.75">
      <c r="A12" s="53" t="s">
        <v>77</v>
      </c>
      <c r="B12" s="53"/>
      <c r="C12" s="274">
        <v>26805</v>
      </c>
    </row>
    <row r="13" spans="1:3" ht="12.75">
      <c r="A13" s="56" t="s">
        <v>4</v>
      </c>
      <c r="B13" s="56"/>
      <c r="C13" s="275">
        <v>0.05038</v>
      </c>
    </row>
    <row r="14" spans="1:3" ht="12.75">
      <c r="A14" s="58" t="s">
        <v>0</v>
      </c>
      <c r="B14" s="58"/>
      <c r="C14" s="30" t="s">
        <v>415</v>
      </c>
    </row>
    <row r="15" spans="1:3" ht="12.75">
      <c r="A15" s="59" t="s">
        <v>1</v>
      </c>
      <c r="B15" s="59"/>
      <c r="C15" s="30" t="s">
        <v>416</v>
      </c>
    </row>
    <row r="16" spans="1:3" ht="12.75">
      <c r="A16" s="53" t="s">
        <v>2</v>
      </c>
      <c r="B16" s="53"/>
      <c r="C16" s="273">
        <v>30232.95</v>
      </c>
    </row>
    <row r="17" spans="1:3" ht="12.75">
      <c r="A17" s="53" t="s">
        <v>417</v>
      </c>
      <c r="B17" s="53"/>
      <c r="C17" s="273">
        <v>37844.62</v>
      </c>
    </row>
    <row r="18" spans="1:3" ht="12.75">
      <c r="A18" s="53" t="s">
        <v>418</v>
      </c>
      <c r="B18" s="53"/>
      <c r="C18" s="273">
        <v>28472.01</v>
      </c>
    </row>
    <row r="19" spans="1:3" ht="12.75">
      <c r="A19" s="53" t="s">
        <v>419</v>
      </c>
      <c r="B19" s="53"/>
      <c r="C19" s="30" t="s">
        <v>420</v>
      </c>
    </row>
    <row r="20" spans="1:3" ht="12.75">
      <c r="A20" s="56" t="s">
        <v>421</v>
      </c>
      <c r="B20" s="56"/>
      <c r="C20" s="276">
        <v>0.8638</v>
      </c>
    </row>
    <row r="21" spans="1:3" ht="12.75">
      <c r="A21" s="277" t="s">
        <v>422</v>
      </c>
      <c r="B21" s="56"/>
      <c r="C21" s="276"/>
    </row>
    <row r="22" spans="1:2" ht="12.75">
      <c r="A22" s="56"/>
      <c r="B22" s="56"/>
    </row>
    <row r="23" spans="1:21" s="29" customFormat="1" ht="12.75">
      <c r="A23" s="278" t="s">
        <v>412</v>
      </c>
      <c r="B23" s="40"/>
      <c r="C23" s="46" t="s">
        <v>68</v>
      </c>
      <c r="D23" s="46"/>
      <c r="E23" s="46"/>
      <c r="F23" s="268"/>
      <c r="G23" s="269" t="s">
        <v>69</v>
      </c>
      <c r="H23" s="269"/>
      <c r="I23" s="269"/>
      <c r="J23" s="268"/>
      <c r="K23" s="269" t="s">
        <v>70</v>
      </c>
      <c r="L23" s="269"/>
      <c r="M23" s="269"/>
      <c r="N23" s="268"/>
      <c r="O23" s="269" t="s">
        <v>71</v>
      </c>
      <c r="P23" s="269"/>
      <c r="Q23" s="269"/>
      <c r="R23" s="268"/>
      <c r="S23" s="269" t="s">
        <v>72</v>
      </c>
      <c r="T23" s="269"/>
      <c r="U23" s="270"/>
    </row>
    <row r="24" spans="2:21" ht="69" customHeight="1">
      <c r="B24" s="56"/>
      <c r="C24" s="279" t="s">
        <v>77</v>
      </c>
      <c r="D24" s="279" t="s">
        <v>73</v>
      </c>
      <c r="E24" s="279" t="s">
        <v>78</v>
      </c>
      <c r="F24" s="280"/>
      <c r="G24" s="279" t="s">
        <v>77</v>
      </c>
      <c r="H24" s="279" t="s">
        <v>73</v>
      </c>
      <c r="I24" s="279" t="s">
        <v>78</v>
      </c>
      <c r="J24" s="280"/>
      <c r="K24" s="279" t="s">
        <v>77</v>
      </c>
      <c r="L24" s="279" t="s">
        <v>73</v>
      </c>
      <c r="M24" s="279" t="s">
        <v>78</v>
      </c>
      <c r="N24" s="280"/>
      <c r="O24" s="279" t="s">
        <v>77</v>
      </c>
      <c r="P24" s="279" t="s">
        <v>73</v>
      </c>
      <c r="Q24" s="279" t="s">
        <v>78</v>
      </c>
      <c r="R24" s="280"/>
      <c r="S24" s="279" t="s">
        <v>77</v>
      </c>
      <c r="T24" s="279" t="s">
        <v>73</v>
      </c>
      <c r="U24" s="279" t="s">
        <v>78</v>
      </c>
    </row>
    <row r="25" spans="1:19" ht="12.75">
      <c r="A25" s="40" t="s">
        <v>5</v>
      </c>
      <c r="B25" s="56"/>
      <c r="C25" s="271"/>
      <c r="D25" s="271"/>
      <c r="E25" s="271"/>
      <c r="F25" s="272"/>
      <c r="G25" s="271"/>
      <c r="H25" s="271"/>
      <c r="I25" s="271"/>
      <c r="J25" s="272"/>
      <c r="K25" s="271"/>
      <c r="L25" s="271"/>
      <c r="M25" s="271"/>
      <c r="N25" s="272"/>
      <c r="O25" s="271"/>
      <c r="P25" s="271"/>
      <c r="Q25" s="271"/>
      <c r="R25" s="272"/>
      <c r="S25" s="271"/>
    </row>
    <row r="26" spans="1:5" ht="12.75">
      <c r="A26" s="56"/>
      <c r="B26" s="281" t="s">
        <v>79</v>
      </c>
      <c r="C26" s="274">
        <v>26805</v>
      </c>
      <c r="D26" s="273">
        <v>810394179.12</v>
      </c>
      <c r="E26" s="276">
        <v>1</v>
      </c>
    </row>
    <row r="27" spans="1:18" s="29" customFormat="1" ht="13.5" thickBot="1">
      <c r="A27" s="40"/>
      <c r="B27" s="171" t="s">
        <v>80</v>
      </c>
      <c r="C27" s="282">
        <v>26805</v>
      </c>
      <c r="D27" s="283">
        <v>810394179.12</v>
      </c>
      <c r="E27" s="284">
        <v>1</v>
      </c>
      <c r="F27" s="264"/>
      <c r="J27" s="264"/>
      <c r="N27" s="264"/>
      <c r="R27" s="264"/>
    </row>
    <row r="28" spans="1:2" ht="13.5" thickTop="1">
      <c r="A28" s="56"/>
      <c r="B28" s="177"/>
    </row>
    <row r="29" spans="1:2" ht="12.75">
      <c r="A29" s="285" t="s">
        <v>81</v>
      </c>
      <c r="B29" s="56"/>
    </row>
    <row r="30" spans="1:5" ht="12.75">
      <c r="A30" s="56"/>
      <c r="B30" s="233" t="s">
        <v>82</v>
      </c>
      <c r="C30" s="55">
        <v>4244</v>
      </c>
      <c r="D30" s="54">
        <v>113719710.09</v>
      </c>
      <c r="E30" s="286">
        <v>0.1403</v>
      </c>
    </row>
    <row r="31" spans="1:5" ht="12.75">
      <c r="A31" s="56"/>
      <c r="B31" s="233" t="s">
        <v>83</v>
      </c>
      <c r="C31" s="55">
        <v>1055</v>
      </c>
      <c r="D31" s="54">
        <v>28453399.94</v>
      </c>
      <c r="E31" s="286">
        <v>0.0351</v>
      </c>
    </row>
    <row r="32" spans="1:5" ht="12.75">
      <c r="A32" s="56"/>
      <c r="B32" s="233" t="s">
        <v>84</v>
      </c>
      <c r="C32" s="55">
        <v>2230</v>
      </c>
      <c r="D32" s="54">
        <v>56936852.55</v>
      </c>
      <c r="E32" s="286">
        <v>0.0703</v>
      </c>
    </row>
    <row r="33" spans="2:5" ht="12.75">
      <c r="B33" s="233" t="s">
        <v>85</v>
      </c>
      <c r="C33" s="55">
        <v>2283</v>
      </c>
      <c r="D33" s="54">
        <v>67027304.61</v>
      </c>
      <c r="E33" s="286">
        <v>0.0827</v>
      </c>
    </row>
    <row r="34" spans="2:5" ht="12.75">
      <c r="B34" s="233" t="s">
        <v>86</v>
      </c>
      <c r="C34" s="55">
        <v>3272</v>
      </c>
      <c r="D34" s="54">
        <v>111890258.61</v>
      </c>
      <c r="E34" s="286">
        <v>0.1381</v>
      </c>
    </row>
    <row r="35" spans="2:5" ht="12.75">
      <c r="B35" s="233" t="s">
        <v>87</v>
      </c>
      <c r="C35" s="55">
        <v>3978</v>
      </c>
      <c r="D35" s="54">
        <v>103833675.07</v>
      </c>
      <c r="E35" s="286">
        <v>0.1281</v>
      </c>
    </row>
    <row r="36" spans="2:5" ht="12.75">
      <c r="B36" s="233" t="s">
        <v>88</v>
      </c>
      <c r="C36" s="55">
        <v>2562</v>
      </c>
      <c r="D36" s="54">
        <v>84214588.36</v>
      </c>
      <c r="E36" s="286">
        <v>0.1039</v>
      </c>
    </row>
    <row r="37" spans="2:5" ht="12.75">
      <c r="B37" s="233" t="s">
        <v>89</v>
      </c>
      <c r="C37" s="55">
        <v>3221</v>
      </c>
      <c r="D37" s="54">
        <v>139546939.85</v>
      </c>
      <c r="E37" s="286">
        <v>0.1722</v>
      </c>
    </row>
    <row r="38" spans="2:5" ht="12.75">
      <c r="B38" s="233" t="s">
        <v>90</v>
      </c>
      <c r="C38" s="55">
        <v>1580</v>
      </c>
      <c r="D38" s="54">
        <v>52314586.26</v>
      </c>
      <c r="E38" s="286">
        <v>0.0646</v>
      </c>
    </row>
    <row r="39" spans="2:5" ht="12.75">
      <c r="B39" s="233" t="s">
        <v>91</v>
      </c>
      <c r="C39" s="55">
        <v>1052</v>
      </c>
      <c r="D39" s="54">
        <v>30211186.43</v>
      </c>
      <c r="E39" s="286">
        <v>0.0373</v>
      </c>
    </row>
    <row r="40" spans="2:5" ht="12.75">
      <c r="B40" s="233" t="s">
        <v>92</v>
      </c>
      <c r="C40" s="55">
        <v>861</v>
      </c>
      <c r="D40" s="54">
        <v>15230524.9</v>
      </c>
      <c r="E40" s="286">
        <v>0.0188</v>
      </c>
    </row>
    <row r="41" spans="2:5" ht="12.75">
      <c r="B41" s="233" t="s">
        <v>93</v>
      </c>
      <c r="C41" s="55">
        <v>125</v>
      </c>
      <c r="D41" s="54">
        <v>2417253.48</v>
      </c>
      <c r="E41" s="286">
        <v>0.003</v>
      </c>
    </row>
    <row r="42" spans="2:5" ht="12.75">
      <c r="B42" s="233" t="s">
        <v>94</v>
      </c>
      <c r="C42" s="55">
        <v>291</v>
      </c>
      <c r="D42" s="54">
        <v>3642740.67</v>
      </c>
      <c r="E42" s="286">
        <v>0.0045</v>
      </c>
    </row>
    <row r="43" spans="2:5" ht="12.75">
      <c r="B43" s="233" t="s">
        <v>95</v>
      </c>
      <c r="C43" s="55">
        <v>32</v>
      </c>
      <c r="D43" s="54">
        <v>671807.45</v>
      </c>
      <c r="E43" s="286">
        <v>0.0008</v>
      </c>
    </row>
    <row r="44" spans="2:5" ht="12.75">
      <c r="B44" s="233" t="s">
        <v>96</v>
      </c>
      <c r="C44" s="55">
        <v>9</v>
      </c>
      <c r="D44" s="54">
        <v>88717.36</v>
      </c>
      <c r="E44" s="286">
        <v>0.0001</v>
      </c>
    </row>
    <row r="45" spans="2:5" ht="12.75">
      <c r="B45" s="233" t="s">
        <v>97</v>
      </c>
      <c r="C45" s="55">
        <v>8</v>
      </c>
      <c r="D45" s="54">
        <v>141412.56</v>
      </c>
      <c r="E45" s="286">
        <v>0.0002</v>
      </c>
    </row>
    <row r="46" spans="2:5" ht="12.75">
      <c r="B46" s="233" t="s">
        <v>292</v>
      </c>
      <c r="C46" s="55">
        <v>1</v>
      </c>
      <c r="D46" s="54">
        <v>3126.48</v>
      </c>
      <c r="E46" s="286">
        <v>0</v>
      </c>
    </row>
    <row r="47" spans="2:5" ht="12.75">
      <c r="B47" s="233" t="s">
        <v>423</v>
      </c>
      <c r="C47" s="55">
        <v>1</v>
      </c>
      <c r="D47" s="54">
        <v>50094.45</v>
      </c>
      <c r="E47" s="286">
        <v>0.0001</v>
      </c>
    </row>
    <row r="48" spans="2:18" s="29" customFormat="1" ht="13.5" thickBot="1">
      <c r="B48" s="171" t="s">
        <v>80</v>
      </c>
      <c r="C48" s="287">
        <f>SUM(C30:C47)</f>
        <v>26805</v>
      </c>
      <c r="D48" s="288">
        <f>SUM(D30:D47)</f>
        <v>810394179.12</v>
      </c>
      <c r="E48" s="289">
        <f>SUM(E30:E47)-0.0001</f>
        <v>1</v>
      </c>
      <c r="F48" s="264"/>
      <c r="J48" s="264"/>
      <c r="N48" s="264"/>
      <c r="R48" s="264"/>
    </row>
    <row r="49" ht="13.5" thickTop="1">
      <c r="B49" s="177"/>
    </row>
    <row r="50" ht="12.75">
      <c r="A50" s="285" t="s">
        <v>424</v>
      </c>
    </row>
    <row r="51" spans="2:5" ht="12.75">
      <c r="B51" s="233" t="s">
        <v>425</v>
      </c>
      <c r="C51" s="274">
        <v>1</v>
      </c>
      <c r="D51" s="273">
        <v>43234.82</v>
      </c>
      <c r="E51" s="276">
        <v>0.0001</v>
      </c>
    </row>
    <row r="52" spans="2:5" ht="12.75">
      <c r="B52" s="233" t="s">
        <v>426</v>
      </c>
      <c r="C52" s="274">
        <v>42</v>
      </c>
      <c r="D52" s="273">
        <v>492079.62</v>
      </c>
      <c r="E52" s="276">
        <v>0.0007</v>
      </c>
    </row>
    <row r="53" spans="2:5" ht="12.75">
      <c r="B53" s="233" t="s">
        <v>427</v>
      </c>
      <c r="C53" s="274">
        <v>490</v>
      </c>
      <c r="D53" s="273">
        <v>10562694.95</v>
      </c>
      <c r="E53" s="276">
        <v>0.0141</v>
      </c>
    </row>
    <row r="54" spans="2:5" ht="12.75">
      <c r="B54" s="233" t="s">
        <v>428</v>
      </c>
      <c r="C54" s="274">
        <v>1859</v>
      </c>
      <c r="D54" s="273">
        <v>63429058.64</v>
      </c>
      <c r="E54" s="276">
        <v>0.085</v>
      </c>
    </row>
    <row r="55" spans="2:5" ht="12.75">
      <c r="B55" s="233" t="s">
        <v>429</v>
      </c>
      <c r="C55" s="274">
        <v>4255</v>
      </c>
      <c r="D55" s="273">
        <v>170797935.46</v>
      </c>
      <c r="E55" s="276">
        <v>0.2288</v>
      </c>
    </row>
    <row r="56" spans="2:5" ht="12.75">
      <c r="B56" s="233" t="s">
        <v>430</v>
      </c>
      <c r="C56" s="274">
        <v>8582</v>
      </c>
      <c r="D56" s="273">
        <v>342139113.25</v>
      </c>
      <c r="E56" s="276">
        <v>0.4583</v>
      </c>
    </row>
    <row r="57" spans="2:5" ht="12.75">
      <c r="B57" s="233" t="s">
        <v>431</v>
      </c>
      <c r="C57" s="274">
        <v>3550</v>
      </c>
      <c r="D57" s="273">
        <v>148674752.77</v>
      </c>
      <c r="E57" s="276">
        <v>0.1991</v>
      </c>
    </row>
    <row r="58" spans="2:5" ht="12.75">
      <c r="B58" s="233" t="s">
        <v>432</v>
      </c>
      <c r="C58" s="274">
        <v>194</v>
      </c>
      <c r="D58" s="273">
        <v>9597646.97</v>
      </c>
      <c r="E58" s="276">
        <v>0.0129</v>
      </c>
    </row>
    <row r="59" spans="2:5" ht="12.75">
      <c r="B59" s="233" t="s">
        <v>433</v>
      </c>
      <c r="C59" s="274">
        <v>14</v>
      </c>
      <c r="D59" s="273">
        <v>815622.66</v>
      </c>
      <c r="E59" s="276">
        <v>0.0011</v>
      </c>
    </row>
    <row r="60" spans="2:18" s="29" customFormat="1" ht="13.5" thickBot="1">
      <c r="B60" s="171" t="s">
        <v>80</v>
      </c>
      <c r="C60" s="282">
        <f>SUM(C51:C59)</f>
        <v>18987</v>
      </c>
      <c r="D60" s="283">
        <f>SUM(D51:D59)</f>
        <v>746552139.14</v>
      </c>
      <c r="E60" s="284">
        <f>SUM(E51:E59)-0.0001</f>
        <v>1</v>
      </c>
      <c r="F60" s="264"/>
      <c r="J60" s="264"/>
      <c r="N60" s="264"/>
      <c r="R60" s="264"/>
    </row>
    <row r="61" spans="2:5" ht="13.5" thickTop="1">
      <c r="B61" s="171"/>
      <c r="C61" s="290"/>
      <c r="D61" s="291"/>
      <c r="E61" s="292"/>
    </row>
    <row r="62" spans="2:5" ht="12.75">
      <c r="B62" s="190" t="s">
        <v>434</v>
      </c>
      <c r="C62" s="290"/>
      <c r="D62" s="291"/>
      <c r="E62" s="292"/>
    </row>
    <row r="63" spans="2:5" ht="12.75">
      <c r="B63" s="190" t="s">
        <v>435</v>
      </c>
      <c r="C63" s="290"/>
      <c r="D63" s="291"/>
      <c r="E63" s="292"/>
    </row>
    <row r="64" spans="2:5" ht="12.75">
      <c r="B64" s="190" t="s">
        <v>436</v>
      </c>
      <c r="C64" s="290"/>
      <c r="D64" s="291"/>
      <c r="E64" s="292"/>
    </row>
    <row r="65" spans="2:5" ht="12.75">
      <c r="B65" s="190" t="s">
        <v>437</v>
      </c>
      <c r="C65" s="290"/>
      <c r="D65" s="291"/>
      <c r="E65" s="292"/>
    </row>
    <row r="66" spans="2:5" ht="12.75">
      <c r="B66" s="177"/>
      <c r="C66" s="274"/>
      <c r="D66" s="273"/>
      <c r="E66" s="276"/>
    </row>
    <row r="67" spans="1:5" ht="12.75">
      <c r="A67" s="285" t="s">
        <v>7</v>
      </c>
      <c r="B67" s="53"/>
      <c r="C67" s="274"/>
      <c r="D67" s="273"/>
      <c r="E67" s="276"/>
    </row>
    <row r="68" spans="1:5" ht="12.75">
      <c r="A68" s="171"/>
      <c r="B68" s="171" t="s">
        <v>100</v>
      </c>
      <c r="C68" s="293">
        <v>20069</v>
      </c>
      <c r="D68" s="294">
        <v>556394921.53</v>
      </c>
      <c r="E68" s="295">
        <v>0.6866</v>
      </c>
    </row>
    <row r="69" spans="1:5" ht="12.75">
      <c r="A69" s="296"/>
      <c r="B69" s="53" t="s">
        <v>101</v>
      </c>
      <c r="C69" s="274">
        <v>11809</v>
      </c>
      <c r="D69" s="273">
        <v>314312703.14</v>
      </c>
      <c r="E69" s="276">
        <v>0.3879</v>
      </c>
    </row>
    <row r="70" spans="1:5" ht="12.75">
      <c r="A70" s="53"/>
      <c r="B70" s="53" t="s">
        <v>102</v>
      </c>
      <c r="C70" s="274">
        <v>8260</v>
      </c>
      <c r="D70" s="273">
        <v>242082218.39</v>
      </c>
      <c r="E70" s="276">
        <v>0.2987</v>
      </c>
    </row>
    <row r="71" spans="1:5" ht="6" customHeight="1">
      <c r="A71" s="53"/>
      <c r="B71" s="53"/>
      <c r="C71" s="274"/>
      <c r="D71" s="273"/>
      <c r="E71" s="276"/>
    </row>
    <row r="72" spans="1:5" ht="12.75">
      <c r="A72" s="53"/>
      <c r="B72" s="171" t="s">
        <v>103</v>
      </c>
      <c r="C72" s="293">
        <v>6736</v>
      </c>
      <c r="D72" s="294">
        <v>253999257.59</v>
      </c>
      <c r="E72" s="295">
        <v>0.3134</v>
      </c>
    </row>
    <row r="73" spans="1:5" ht="12.75">
      <c r="A73" s="53"/>
      <c r="B73" s="53" t="s">
        <v>101</v>
      </c>
      <c r="C73" s="274">
        <v>5014</v>
      </c>
      <c r="D73" s="273">
        <v>192287933.94</v>
      </c>
      <c r="E73" s="276">
        <v>0.2373</v>
      </c>
    </row>
    <row r="74" spans="1:5" ht="12.75">
      <c r="A74" s="53"/>
      <c r="B74" s="53" t="s">
        <v>102</v>
      </c>
      <c r="C74" s="274">
        <v>1722</v>
      </c>
      <c r="D74" s="273">
        <v>61711323.65</v>
      </c>
      <c r="E74" s="276">
        <v>0.0761</v>
      </c>
    </row>
    <row r="75" spans="1:18" s="29" customFormat="1" ht="13.5" thickBot="1">
      <c r="A75" s="177"/>
      <c r="B75" s="171" t="s">
        <v>80</v>
      </c>
      <c r="C75" s="282">
        <f>C68+C72</f>
        <v>26805</v>
      </c>
      <c r="D75" s="283">
        <f>D68+D72</f>
        <v>810394179.12</v>
      </c>
      <c r="E75" s="284">
        <f>E68+E72</f>
        <v>1</v>
      </c>
      <c r="F75" s="264"/>
      <c r="J75" s="264"/>
      <c r="N75" s="264"/>
      <c r="R75" s="264"/>
    </row>
    <row r="76" spans="1:5" ht="13.5" thickTop="1">
      <c r="A76" s="53"/>
      <c r="B76" s="53"/>
      <c r="C76" s="274"/>
      <c r="D76" s="273"/>
      <c r="E76" s="276"/>
    </row>
    <row r="77" spans="1:5" ht="12.75">
      <c r="A77" s="53"/>
      <c r="B77" s="53"/>
      <c r="C77" s="274"/>
      <c r="D77" s="273"/>
      <c r="E77" s="276"/>
    </row>
    <row r="78" spans="1:5" ht="12.75">
      <c r="A78" s="285" t="s">
        <v>8</v>
      </c>
      <c r="B78" s="171"/>
      <c r="C78" s="274"/>
      <c r="D78" s="273"/>
      <c r="E78" s="276"/>
    </row>
    <row r="79" spans="1:5" ht="12.75">
      <c r="A79" s="158"/>
      <c r="B79" s="53" t="s">
        <v>438</v>
      </c>
      <c r="C79" s="274">
        <v>11309</v>
      </c>
      <c r="D79" s="273">
        <v>389215747.46</v>
      </c>
      <c r="E79" s="276">
        <v>0.4803</v>
      </c>
    </row>
    <row r="80" spans="1:5" ht="12.75">
      <c r="A80" s="158"/>
      <c r="B80" s="53" t="s">
        <v>105</v>
      </c>
      <c r="C80" s="274">
        <v>831</v>
      </c>
      <c r="D80" s="273">
        <v>23334001.432</v>
      </c>
      <c r="E80" s="276">
        <v>0.0288</v>
      </c>
    </row>
    <row r="81" spans="1:5" ht="12.75">
      <c r="A81" s="158"/>
      <c r="B81" s="53" t="s">
        <v>106</v>
      </c>
      <c r="C81" s="274">
        <v>244</v>
      </c>
      <c r="D81" s="273">
        <v>6418633.3</v>
      </c>
      <c r="E81" s="276">
        <v>0.0079</v>
      </c>
    </row>
    <row r="82" spans="1:5" ht="12.75">
      <c r="A82" s="158"/>
      <c r="B82" s="53" t="s">
        <v>107</v>
      </c>
      <c r="C82" s="274">
        <v>13840</v>
      </c>
      <c r="D82" s="273">
        <v>346975273.57</v>
      </c>
      <c r="E82" s="276">
        <v>0.4282</v>
      </c>
    </row>
    <row r="83" spans="1:5" ht="12.75">
      <c r="A83" s="158"/>
      <c r="B83" s="53" t="s">
        <v>108</v>
      </c>
      <c r="C83" s="274">
        <v>581</v>
      </c>
      <c r="D83" s="273">
        <v>44450523.36</v>
      </c>
      <c r="E83" s="276">
        <v>0.0549</v>
      </c>
    </row>
    <row r="84" spans="1:18" s="29" customFormat="1" ht="13.5" thickBot="1">
      <c r="A84" s="297"/>
      <c r="B84" s="171" t="s">
        <v>80</v>
      </c>
      <c r="C84" s="282">
        <f>SUM(C79:C83)</f>
        <v>26805</v>
      </c>
      <c r="D84" s="283">
        <f>SUM(D79:D83)</f>
        <v>810394179.122</v>
      </c>
      <c r="E84" s="284">
        <f>SUM(E79:E83)-0.0001</f>
        <v>1</v>
      </c>
      <c r="F84" s="264"/>
      <c r="J84" s="264"/>
      <c r="N84" s="264"/>
      <c r="R84" s="264"/>
    </row>
    <row r="85" spans="1:5" ht="13.5" thickTop="1">
      <c r="A85" s="158"/>
      <c r="B85" s="158"/>
      <c r="C85" s="274"/>
      <c r="D85" s="273"/>
      <c r="E85" s="276"/>
    </row>
    <row r="86" spans="1:5" ht="12.75">
      <c r="A86" s="285" t="s">
        <v>439</v>
      </c>
      <c r="B86" s="158"/>
      <c r="C86" s="274"/>
      <c r="D86" s="273"/>
      <c r="E86" s="276"/>
    </row>
    <row r="87" spans="1:5" ht="12.75">
      <c r="A87" s="158"/>
      <c r="B87" s="53" t="s">
        <v>109</v>
      </c>
      <c r="C87" s="274"/>
      <c r="D87" s="273"/>
      <c r="E87" s="276">
        <v>0.2078</v>
      </c>
    </row>
    <row r="88" spans="1:5" ht="12.75">
      <c r="A88" s="158"/>
      <c r="B88" s="53" t="s">
        <v>110</v>
      </c>
      <c r="C88" s="274"/>
      <c r="D88" s="273"/>
      <c r="E88" s="276">
        <v>0.0989</v>
      </c>
    </row>
    <row r="89" spans="1:5" ht="12.75">
      <c r="A89" s="158"/>
      <c r="B89" s="53" t="s">
        <v>111</v>
      </c>
      <c r="C89" s="274"/>
      <c r="D89" s="273"/>
      <c r="E89" s="276">
        <v>0.0316</v>
      </c>
    </row>
    <row r="90" spans="1:5" ht="12.75">
      <c r="A90" s="158"/>
      <c r="B90" s="53" t="s">
        <v>112</v>
      </c>
      <c r="C90" s="274"/>
      <c r="D90" s="273"/>
      <c r="E90" s="276">
        <v>0.0223</v>
      </c>
    </row>
    <row r="91" spans="1:5" ht="12.75">
      <c r="A91" s="158"/>
      <c r="B91" s="53" t="s">
        <v>113</v>
      </c>
      <c r="C91" s="274"/>
      <c r="D91" s="273"/>
      <c r="E91" s="276">
        <v>0.0025</v>
      </c>
    </row>
    <row r="92" spans="1:5" ht="12.75">
      <c r="A92" s="158"/>
      <c r="B92" s="53" t="s">
        <v>114</v>
      </c>
      <c r="C92" s="274"/>
      <c r="D92" s="273"/>
      <c r="E92" s="276">
        <v>0.0033</v>
      </c>
    </row>
    <row r="93" spans="1:5" ht="12.75">
      <c r="A93" s="158"/>
      <c r="B93" s="53" t="s">
        <v>115</v>
      </c>
      <c r="C93" s="274"/>
      <c r="D93" s="273"/>
      <c r="E93" s="276">
        <v>0.0032</v>
      </c>
    </row>
    <row r="94" spans="1:5" ht="12.75">
      <c r="A94" s="158"/>
      <c r="B94" s="53" t="s">
        <v>116</v>
      </c>
      <c r="C94" s="274"/>
      <c r="D94" s="273"/>
      <c r="E94" s="276">
        <v>0.0037</v>
      </c>
    </row>
    <row r="95" spans="1:5" ht="12.75">
      <c r="A95" s="158"/>
      <c r="B95" s="53" t="s">
        <v>117</v>
      </c>
      <c r="C95" s="274"/>
      <c r="D95" s="273"/>
      <c r="E95" s="276">
        <v>0.0307</v>
      </c>
    </row>
    <row r="96" spans="1:5" ht="12.75">
      <c r="A96" s="158"/>
      <c r="B96" s="53" t="s">
        <v>118</v>
      </c>
      <c r="C96" s="274"/>
      <c r="D96" s="273"/>
      <c r="E96" s="276">
        <v>0.0646</v>
      </c>
    </row>
    <row r="97" spans="1:5" ht="12.75">
      <c r="A97" s="158"/>
      <c r="B97" s="53" t="s">
        <v>119</v>
      </c>
      <c r="C97" s="274"/>
      <c r="D97" s="273"/>
      <c r="E97" s="276">
        <v>0.19</v>
      </c>
    </row>
    <row r="98" spans="1:5" ht="12.75">
      <c r="A98" s="158"/>
      <c r="B98" s="53" t="s">
        <v>120</v>
      </c>
      <c r="C98" s="274"/>
      <c r="D98" s="273"/>
      <c r="E98" s="276">
        <v>0.3414</v>
      </c>
    </row>
    <row r="99" spans="1:18" s="29" customFormat="1" ht="13.5" thickBot="1">
      <c r="A99" s="297"/>
      <c r="B99" s="171" t="s">
        <v>80</v>
      </c>
      <c r="C99" s="282"/>
      <c r="D99" s="283"/>
      <c r="E99" s="284">
        <f>SUM(E87:E98)</f>
        <v>1</v>
      </c>
      <c r="F99" s="264"/>
      <c r="J99" s="264"/>
      <c r="N99" s="264"/>
      <c r="R99" s="264"/>
    </row>
    <row r="100" spans="1:5" ht="13.5" thickTop="1">
      <c r="A100" s="158"/>
      <c r="C100" s="274"/>
      <c r="D100" s="273"/>
      <c r="E100" s="276"/>
    </row>
    <row r="101" spans="1:5" ht="12.75">
      <c r="A101" s="158"/>
      <c r="B101" s="177"/>
      <c r="C101" s="274"/>
      <c r="D101" s="273"/>
      <c r="E101" s="276"/>
    </row>
    <row r="102" spans="1:5" ht="12.75">
      <c r="A102" s="285" t="s">
        <v>121</v>
      </c>
      <c r="B102" s="53"/>
      <c r="C102" s="274"/>
      <c r="D102" s="273"/>
      <c r="E102" s="276"/>
    </row>
    <row r="103" spans="1:5" ht="12.75">
      <c r="A103" s="158"/>
      <c r="B103" s="233" t="s">
        <v>122</v>
      </c>
      <c r="C103" s="274">
        <v>4206</v>
      </c>
      <c r="D103" s="273">
        <v>12612639.93</v>
      </c>
      <c r="E103" s="276">
        <v>0.0156</v>
      </c>
    </row>
    <row r="104" spans="1:5" ht="12.75">
      <c r="A104" s="264"/>
      <c r="B104" s="233" t="s">
        <v>123</v>
      </c>
      <c r="C104" s="290">
        <v>4167</v>
      </c>
      <c r="D104" s="273">
        <v>30497632.54</v>
      </c>
      <c r="E104" s="276">
        <v>0.0376</v>
      </c>
    </row>
    <row r="105" spans="1:5" ht="12.75">
      <c r="A105" s="158"/>
      <c r="B105" s="233" t="s">
        <v>124</v>
      </c>
      <c r="C105" s="290">
        <v>3599</v>
      </c>
      <c r="D105" s="273">
        <v>44706903.13</v>
      </c>
      <c r="E105" s="276">
        <v>0.0552</v>
      </c>
    </row>
    <row r="106" spans="1:5" ht="12.75">
      <c r="A106" s="158"/>
      <c r="B106" s="233" t="s">
        <v>125</v>
      </c>
      <c r="C106" s="274">
        <v>2961</v>
      </c>
      <c r="D106" s="273">
        <v>51381338.3</v>
      </c>
      <c r="E106" s="276">
        <v>0.0634</v>
      </c>
    </row>
    <row r="107" spans="1:5" ht="12.75">
      <c r="A107" s="158"/>
      <c r="B107" s="233" t="s">
        <v>126</v>
      </c>
      <c r="C107" s="274">
        <v>2320</v>
      </c>
      <c r="D107" s="273">
        <v>51691080.29</v>
      </c>
      <c r="E107" s="276">
        <v>0.0638</v>
      </c>
    </row>
    <row r="108" spans="1:5" ht="12.75">
      <c r="A108" s="158"/>
      <c r="B108" s="233" t="s">
        <v>127</v>
      </c>
      <c r="C108" s="274">
        <v>1617</v>
      </c>
      <c r="D108" s="273">
        <v>44156785.11</v>
      </c>
      <c r="E108" s="276">
        <v>0.0545</v>
      </c>
    </row>
    <row r="109" spans="1:5" ht="12.75">
      <c r="A109" s="158"/>
      <c r="B109" s="233" t="s">
        <v>128</v>
      </c>
      <c r="C109" s="274">
        <v>1163</v>
      </c>
      <c r="D109" s="273">
        <v>37540549.59</v>
      </c>
      <c r="E109" s="276">
        <v>0.0463</v>
      </c>
    </row>
    <row r="110" spans="1:5" ht="12.75">
      <c r="A110" s="158"/>
      <c r="B110" s="233" t="s">
        <v>129</v>
      </c>
      <c r="C110" s="274">
        <v>831</v>
      </c>
      <c r="D110" s="273">
        <v>31053870.73</v>
      </c>
      <c r="E110" s="276">
        <v>0.0383</v>
      </c>
    </row>
    <row r="111" spans="1:5" ht="12.75">
      <c r="A111" s="158"/>
      <c r="B111" s="233" t="s">
        <v>130</v>
      </c>
      <c r="C111" s="274">
        <v>672</v>
      </c>
      <c r="D111" s="273">
        <v>28440801.98</v>
      </c>
      <c r="E111" s="276">
        <v>0.0351</v>
      </c>
    </row>
    <row r="112" spans="1:5" ht="12.75">
      <c r="A112" s="158"/>
      <c r="B112" s="233" t="s">
        <v>131</v>
      </c>
      <c r="C112" s="274">
        <v>573</v>
      </c>
      <c r="D112" s="273">
        <v>27126710.63</v>
      </c>
      <c r="E112" s="276">
        <v>0.0335</v>
      </c>
    </row>
    <row r="113" spans="1:5" ht="12.75">
      <c r="A113" s="158"/>
      <c r="B113" s="233" t="s">
        <v>132</v>
      </c>
      <c r="C113" s="274">
        <v>578</v>
      </c>
      <c r="D113" s="273">
        <v>30247522.97</v>
      </c>
      <c r="E113" s="276">
        <v>0.0373</v>
      </c>
    </row>
    <row r="114" spans="1:5" ht="12.75">
      <c r="A114" s="158"/>
      <c r="B114" s="233" t="s">
        <v>133</v>
      </c>
      <c r="C114" s="274">
        <v>455</v>
      </c>
      <c r="D114" s="273">
        <v>26090035.92</v>
      </c>
      <c r="E114" s="276">
        <v>0.0322</v>
      </c>
    </row>
    <row r="115" spans="1:5" ht="12.75">
      <c r="A115" s="158"/>
      <c r="B115" s="233" t="s">
        <v>134</v>
      </c>
      <c r="C115" s="274">
        <v>454</v>
      </c>
      <c r="D115" s="273">
        <v>28286836.82</v>
      </c>
      <c r="E115" s="276">
        <v>0.0349</v>
      </c>
    </row>
    <row r="116" spans="1:5" ht="12.75">
      <c r="A116" s="158"/>
      <c r="B116" s="233" t="s">
        <v>135</v>
      </c>
      <c r="C116" s="274">
        <v>351</v>
      </c>
      <c r="D116" s="273">
        <v>23676802.62</v>
      </c>
      <c r="E116" s="276">
        <v>0.0292</v>
      </c>
    </row>
    <row r="117" spans="2:5" ht="12.75">
      <c r="B117" s="233" t="s">
        <v>136</v>
      </c>
      <c r="C117" s="274">
        <v>278</v>
      </c>
      <c r="D117" s="273">
        <v>20118356.58</v>
      </c>
      <c r="E117" s="276">
        <v>0.0248</v>
      </c>
    </row>
    <row r="118" spans="2:5" ht="12.75">
      <c r="B118" s="233" t="s">
        <v>137</v>
      </c>
      <c r="C118" s="274">
        <v>267</v>
      </c>
      <c r="D118" s="273">
        <v>20669238.25</v>
      </c>
      <c r="E118" s="276">
        <v>0.0255</v>
      </c>
    </row>
    <row r="119" spans="2:5" ht="12.75">
      <c r="B119" s="233" t="s">
        <v>138</v>
      </c>
      <c r="C119" s="274">
        <v>193</v>
      </c>
      <c r="D119" s="273">
        <v>15859587.33</v>
      </c>
      <c r="E119" s="276">
        <v>0.0196</v>
      </c>
    </row>
    <row r="120" spans="2:5" ht="12.75">
      <c r="B120" s="233" t="s">
        <v>139</v>
      </c>
      <c r="C120" s="274">
        <v>201</v>
      </c>
      <c r="D120" s="273">
        <v>17569019.55</v>
      </c>
      <c r="E120" s="276">
        <v>0.0217</v>
      </c>
    </row>
    <row r="121" spans="2:5" ht="12.75">
      <c r="B121" s="233" t="s">
        <v>140</v>
      </c>
      <c r="C121" s="274">
        <v>174</v>
      </c>
      <c r="D121" s="273">
        <v>16070300.91</v>
      </c>
      <c r="E121" s="276">
        <v>0.0198</v>
      </c>
    </row>
    <row r="122" spans="1:5" ht="12.75">
      <c r="A122" s="53"/>
      <c r="B122" s="233" t="s">
        <v>141</v>
      </c>
      <c r="C122" s="274">
        <v>165</v>
      </c>
      <c r="D122" s="273">
        <v>16074425.36</v>
      </c>
      <c r="E122" s="276">
        <v>0.0198</v>
      </c>
    </row>
    <row r="123" spans="1:5" ht="12.75">
      <c r="A123" s="53"/>
      <c r="B123" s="233" t="s">
        <v>142</v>
      </c>
      <c r="C123" s="274">
        <v>1404</v>
      </c>
      <c r="D123" s="273">
        <v>184947034.77</v>
      </c>
      <c r="E123" s="276">
        <v>0.2282</v>
      </c>
    </row>
    <row r="124" spans="1:5" ht="12.75">
      <c r="A124" s="53"/>
      <c r="B124" s="233" t="s">
        <v>143</v>
      </c>
      <c r="C124" s="274">
        <v>121</v>
      </c>
      <c r="D124" s="273">
        <v>28800150.87</v>
      </c>
      <c r="E124" s="276">
        <v>0.0355</v>
      </c>
    </row>
    <row r="125" spans="1:5" ht="12.75">
      <c r="A125" s="171"/>
      <c r="B125" s="233" t="s">
        <v>144</v>
      </c>
      <c r="C125" s="274">
        <v>35</v>
      </c>
      <c r="D125" s="273">
        <v>12160418.46</v>
      </c>
      <c r="E125" s="276">
        <v>0.015</v>
      </c>
    </row>
    <row r="126" spans="1:5" ht="12.75">
      <c r="A126" s="158"/>
      <c r="B126" s="233" t="s">
        <v>145</v>
      </c>
      <c r="C126" s="274">
        <v>11</v>
      </c>
      <c r="D126" s="273">
        <v>4862372.55</v>
      </c>
      <c r="E126" s="276">
        <v>0.006</v>
      </c>
    </row>
    <row r="127" spans="1:5" ht="12.75">
      <c r="A127" s="53"/>
      <c r="B127" s="233" t="s">
        <v>294</v>
      </c>
      <c r="C127" s="274">
        <v>9</v>
      </c>
      <c r="D127" s="273">
        <v>5753763.93</v>
      </c>
      <c r="E127" s="276">
        <v>0.0071</v>
      </c>
    </row>
    <row r="128" spans="1:18" s="29" customFormat="1" ht="13.5" thickBot="1">
      <c r="A128" s="177"/>
      <c r="B128" s="171" t="s">
        <v>80</v>
      </c>
      <c r="C128" s="282">
        <f>SUM(C103:C127)</f>
        <v>26805</v>
      </c>
      <c r="D128" s="283">
        <f>SUM(D103:D127)</f>
        <v>810394179.1199999</v>
      </c>
      <c r="E128" s="284">
        <f>SUM(E103:E127)+0.0001</f>
        <v>1.0000000000000002</v>
      </c>
      <c r="F128" s="264"/>
      <c r="J128" s="264"/>
      <c r="N128" s="264"/>
      <c r="R128" s="264"/>
    </row>
    <row r="129" spans="1:5" ht="13.5" thickTop="1">
      <c r="A129" s="53"/>
      <c r="B129" s="53"/>
      <c r="C129" s="274"/>
      <c r="D129" s="273"/>
      <c r="E129" s="276"/>
    </row>
    <row r="130" spans="1:5" ht="12.75">
      <c r="A130" s="285" t="s">
        <v>3</v>
      </c>
      <c r="B130" s="298"/>
      <c r="C130" s="274"/>
      <c r="D130" s="273"/>
      <c r="E130" s="276"/>
    </row>
    <row r="131" spans="1:5" ht="12.75">
      <c r="A131" s="299"/>
      <c r="B131" s="53" t="s">
        <v>147</v>
      </c>
      <c r="C131" s="274">
        <v>254</v>
      </c>
      <c r="D131" s="273">
        <v>7480063.08</v>
      </c>
      <c r="E131" s="276">
        <v>0.0092</v>
      </c>
    </row>
    <row r="132" spans="1:5" ht="12.75">
      <c r="A132" s="56"/>
      <c r="B132" s="53" t="s">
        <v>148</v>
      </c>
      <c r="C132" s="274">
        <v>11</v>
      </c>
      <c r="D132" s="273">
        <v>375432.34</v>
      </c>
      <c r="E132" s="276">
        <v>0.0005</v>
      </c>
    </row>
    <row r="133" spans="1:5" ht="12.75">
      <c r="A133" s="58"/>
      <c r="B133" s="53" t="s">
        <v>149</v>
      </c>
      <c r="C133" s="274">
        <v>213</v>
      </c>
      <c r="D133" s="273">
        <v>8762957.63</v>
      </c>
      <c r="E133" s="276">
        <v>0.0108</v>
      </c>
    </row>
    <row r="134" spans="1:5" ht="12.75">
      <c r="A134" s="58"/>
      <c r="B134" s="53" t="s">
        <v>150</v>
      </c>
      <c r="C134" s="274">
        <v>642</v>
      </c>
      <c r="D134" s="273">
        <v>23124192.26</v>
      </c>
      <c r="E134" s="276">
        <v>0.0285</v>
      </c>
    </row>
    <row r="135" spans="1:5" ht="12.75">
      <c r="A135" s="263"/>
      <c r="B135" s="53" t="s">
        <v>151</v>
      </c>
      <c r="C135" s="274">
        <v>1037</v>
      </c>
      <c r="D135" s="273">
        <v>39649126.66</v>
      </c>
      <c r="E135" s="276">
        <v>0.0489</v>
      </c>
    </row>
    <row r="136" spans="1:5" ht="12.75">
      <c r="A136" s="263"/>
      <c r="B136" s="53" t="s">
        <v>152</v>
      </c>
      <c r="C136" s="274">
        <v>314</v>
      </c>
      <c r="D136" s="273">
        <v>11409910.32</v>
      </c>
      <c r="E136" s="276">
        <v>0.0141</v>
      </c>
    </row>
    <row r="137" spans="1:5" ht="12.75">
      <c r="A137" s="263"/>
      <c r="B137" s="53" t="s">
        <v>153</v>
      </c>
      <c r="C137" s="274">
        <v>121</v>
      </c>
      <c r="D137" s="273">
        <v>2328205.99</v>
      </c>
      <c r="E137" s="276">
        <v>0.0029</v>
      </c>
    </row>
    <row r="138" spans="1:5" ht="12.75">
      <c r="A138" s="263"/>
      <c r="B138" s="53" t="s">
        <v>154</v>
      </c>
      <c r="C138" s="274">
        <v>100</v>
      </c>
      <c r="D138" s="273">
        <v>2778013.99</v>
      </c>
      <c r="E138" s="276">
        <v>0.0034</v>
      </c>
    </row>
    <row r="139" spans="1:5" ht="12.75">
      <c r="A139" s="263"/>
      <c r="B139" s="53" t="s">
        <v>155</v>
      </c>
      <c r="C139" s="274">
        <v>2</v>
      </c>
      <c r="D139" s="273">
        <v>45333.02</v>
      </c>
      <c r="E139" s="276">
        <v>0.0001</v>
      </c>
    </row>
    <row r="140" spans="1:5" ht="12.75">
      <c r="A140" s="263"/>
      <c r="B140" s="53" t="s">
        <v>156</v>
      </c>
      <c r="C140" s="274">
        <v>788</v>
      </c>
      <c r="D140" s="273">
        <v>27699818.54</v>
      </c>
      <c r="E140" s="276">
        <v>0.0342</v>
      </c>
    </row>
    <row r="141" spans="1:5" ht="12.75">
      <c r="A141" s="263"/>
      <c r="B141" s="53" t="s">
        <v>157</v>
      </c>
      <c r="C141" s="274">
        <v>742</v>
      </c>
      <c r="D141" s="273">
        <v>18600935.42</v>
      </c>
      <c r="E141" s="276">
        <v>0.023</v>
      </c>
    </row>
    <row r="142" spans="1:5" ht="12.75">
      <c r="A142" s="263"/>
      <c r="B142" s="53" t="s">
        <v>158</v>
      </c>
      <c r="C142" s="274">
        <v>69</v>
      </c>
      <c r="D142" s="273">
        <v>3092908.18</v>
      </c>
      <c r="E142" s="276">
        <v>0.0038</v>
      </c>
    </row>
    <row r="143" spans="1:5" ht="12.75">
      <c r="A143" s="263"/>
      <c r="B143" s="53" t="s">
        <v>159</v>
      </c>
      <c r="C143" s="274">
        <v>336</v>
      </c>
      <c r="D143" s="273">
        <v>9938067.84</v>
      </c>
      <c r="E143" s="276">
        <v>0.0123</v>
      </c>
    </row>
    <row r="144" spans="1:5" ht="12.75">
      <c r="A144" s="263"/>
      <c r="B144" s="53" t="s">
        <v>160</v>
      </c>
      <c r="C144" s="274">
        <v>1511</v>
      </c>
      <c r="D144" s="273">
        <v>52936435.13</v>
      </c>
      <c r="E144" s="276">
        <v>0.0653</v>
      </c>
    </row>
    <row r="145" spans="1:5" ht="12.75">
      <c r="A145" s="263"/>
      <c r="B145" s="53" t="s">
        <v>161</v>
      </c>
      <c r="C145" s="274">
        <v>1084</v>
      </c>
      <c r="D145" s="273">
        <v>32457009.47</v>
      </c>
      <c r="E145" s="276">
        <v>0.0401</v>
      </c>
    </row>
    <row r="146" spans="1:5" ht="12.75">
      <c r="A146" s="263"/>
      <c r="B146" s="53" t="s">
        <v>162</v>
      </c>
      <c r="C146" s="274">
        <v>1338</v>
      </c>
      <c r="D146" s="273">
        <v>56636325.85</v>
      </c>
      <c r="E146" s="276">
        <v>0.0699</v>
      </c>
    </row>
    <row r="147" spans="1:5" ht="12.75">
      <c r="A147" s="263"/>
      <c r="B147" s="53" t="s">
        <v>163</v>
      </c>
      <c r="C147" s="274">
        <v>603</v>
      </c>
      <c r="D147" s="273">
        <v>19425982.17</v>
      </c>
      <c r="E147" s="276">
        <v>0.024</v>
      </c>
    </row>
    <row r="148" spans="1:5" ht="12.75">
      <c r="A148" s="263"/>
      <c r="B148" s="53" t="s">
        <v>164</v>
      </c>
      <c r="C148" s="274">
        <v>663</v>
      </c>
      <c r="D148" s="273">
        <v>16624073.95</v>
      </c>
      <c r="E148" s="276">
        <v>0.0205</v>
      </c>
    </row>
    <row r="149" spans="1:5" ht="12.75">
      <c r="A149" s="263"/>
      <c r="B149" s="53" t="s">
        <v>165</v>
      </c>
      <c r="C149" s="274">
        <v>431</v>
      </c>
      <c r="D149" s="273">
        <v>15881742.2</v>
      </c>
      <c r="E149" s="276">
        <v>0.0196</v>
      </c>
    </row>
    <row r="150" spans="1:5" ht="12.75">
      <c r="A150" s="263"/>
      <c r="B150" s="53" t="s">
        <v>166</v>
      </c>
      <c r="C150" s="274">
        <v>121</v>
      </c>
      <c r="D150" s="273">
        <v>3116109.41</v>
      </c>
      <c r="E150" s="276">
        <v>0.0038</v>
      </c>
    </row>
    <row r="151" spans="1:5" ht="12.75">
      <c r="A151" s="263"/>
      <c r="B151" s="53" t="s">
        <v>167</v>
      </c>
      <c r="C151" s="274">
        <v>428</v>
      </c>
      <c r="D151" s="273">
        <v>11158652.88</v>
      </c>
      <c r="E151" s="276">
        <v>0.0138</v>
      </c>
    </row>
    <row r="152" spans="1:5" ht="12.75">
      <c r="A152" s="263"/>
      <c r="B152" s="53" t="s">
        <v>168</v>
      </c>
      <c r="C152" s="274">
        <v>113</v>
      </c>
      <c r="D152" s="273">
        <v>2883438.08</v>
      </c>
      <c r="E152" s="276">
        <v>0.0036</v>
      </c>
    </row>
    <row r="153" spans="1:5" ht="12.75">
      <c r="A153" s="263"/>
      <c r="B153" s="53" t="s">
        <v>169</v>
      </c>
      <c r="C153" s="274">
        <v>751</v>
      </c>
      <c r="D153" s="273">
        <v>16824807.03</v>
      </c>
      <c r="E153" s="276">
        <v>0.0208</v>
      </c>
    </row>
    <row r="154" spans="1:5" ht="12.75">
      <c r="A154" s="263"/>
      <c r="B154" s="53" t="s">
        <v>170</v>
      </c>
      <c r="C154" s="274">
        <v>1332</v>
      </c>
      <c r="D154" s="273">
        <v>41786933.09</v>
      </c>
      <c r="E154" s="276">
        <v>0.0516</v>
      </c>
    </row>
    <row r="155" spans="1:5" ht="12.75">
      <c r="A155" s="263"/>
      <c r="B155" s="53" t="s">
        <v>171</v>
      </c>
      <c r="C155" s="274">
        <v>427</v>
      </c>
      <c r="D155" s="273">
        <v>17097271.13</v>
      </c>
      <c r="E155" s="276">
        <v>0.0211</v>
      </c>
    </row>
    <row r="156" spans="1:5" ht="12.75">
      <c r="A156" s="263"/>
      <c r="B156" s="53" t="s">
        <v>172</v>
      </c>
      <c r="C156" s="274">
        <v>895</v>
      </c>
      <c r="D156" s="273">
        <v>24881424.8</v>
      </c>
      <c r="E156" s="276">
        <v>0.0307</v>
      </c>
    </row>
    <row r="157" spans="1:5" ht="12.75">
      <c r="A157" s="263"/>
      <c r="B157" s="53" t="s">
        <v>173</v>
      </c>
      <c r="C157" s="274">
        <v>229</v>
      </c>
      <c r="D157" s="273">
        <v>7265594.41</v>
      </c>
      <c r="E157" s="276">
        <v>0.009</v>
      </c>
    </row>
    <row r="158" spans="1:5" ht="12.75">
      <c r="A158" s="263"/>
      <c r="B158" s="53" t="s">
        <v>174</v>
      </c>
      <c r="C158" s="274">
        <v>736</v>
      </c>
      <c r="D158" s="273">
        <v>25287683.02</v>
      </c>
      <c r="E158" s="276">
        <v>0.0312</v>
      </c>
    </row>
    <row r="159" spans="1:5" ht="12.75">
      <c r="A159" s="263"/>
      <c r="B159" s="53" t="s">
        <v>175</v>
      </c>
      <c r="C159" s="274">
        <v>89</v>
      </c>
      <c r="D159" s="273">
        <v>4373838.43</v>
      </c>
      <c r="E159" s="276">
        <v>0.0054</v>
      </c>
    </row>
    <row r="160" spans="1:5" ht="12.75">
      <c r="A160" s="263"/>
      <c r="B160" s="53" t="s">
        <v>176</v>
      </c>
      <c r="C160" s="274">
        <v>79</v>
      </c>
      <c r="D160" s="273">
        <v>1695822.72</v>
      </c>
      <c r="E160" s="276">
        <v>0.0021</v>
      </c>
    </row>
    <row r="161" spans="1:5" ht="12.75">
      <c r="A161" s="263"/>
      <c r="B161" s="53" t="s">
        <v>177</v>
      </c>
      <c r="C161" s="274">
        <v>247</v>
      </c>
      <c r="D161" s="273">
        <v>5818758.18</v>
      </c>
      <c r="E161" s="276">
        <v>0.0072</v>
      </c>
    </row>
    <row r="162" spans="1:5" ht="12.75">
      <c r="A162" s="263"/>
      <c r="B162" s="53" t="s">
        <v>178</v>
      </c>
      <c r="C162" s="274">
        <v>152</v>
      </c>
      <c r="D162" s="273">
        <v>5029686.17</v>
      </c>
      <c r="E162" s="276">
        <v>0.0062</v>
      </c>
    </row>
    <row r="163" spans="1:5" ht="12.75">
      <c r="A163" s="263"/>
      <c r="B163" s="53" t="s">
        <v>179</v>
      </c>
      <c r="C163" s="274">
        <v>1024</v>
      </c>
      <c r="D163" s="273">
        <v>22213454.87</v>
      </c>
      <c r="E163" s="276">
        <v>0.0274</v>
      </c>
    </row>
    <row r="164" spans="1:5" ht="12.75">
      <c r="A164" s="263"/>
      <c r="B164" s="53" t="s">
        <v>180</v>
      </c>
      <c r="C164" s="274">
        <v>765</v>
      </c>
      <c r="D164" s="273">
        <v>19372316.38</v>
      </c>
      <c r="E164" s="276">
        <v>0.0239</v>
      </c>
    </row>
    <row r="165" spans="1:5" ht="12.75">
      <c r="A165" s="263"/>
      <c r="B165" s="53" t="s">
        <v>181</v>
      </c>
      <c r="C165" s="274">
        <v>505</v>
      </c>
      <c r="D165" s="273">
        <v>22001733.59</v>
      </c>
      <c r="E165" s="276">
        <v>0.0271</v>
      </c>
    </row>
    <row r="166" spans="1:5" ht="12.75">
      <c r="A166" s="263"/>
      <c r="B166" s="53" t="s">
        <v>182</v>
      </c>
      <c r="C166" s="274">
        <v>957</v>
      </c>
      <c r="D166" s="273">
        <v>23046976</v>
      </c>
      <c r="E166" s="276">
        <v>0.0284</v>
      </c>
    </row>
    <row r="167" spans="1:5" ht="12.75">
      <c r="A167" s="263"/>
      <c r="B167" s="53" t="s">
        <v>183</v>
      </c>
      <c r="C167" s="274">
        <v>411</v>
      </c>
      <c r="D167" s="273">
        <v>9930917.5</v>
      </c>
      <c r="E167" s="276">
        <v>0.0123</v>
      </c>
    </row>
    <row r="168" spans="1:5" ht="12.75">
      <c r="A168" s="263"/>
      <c r="B168" s="53" t="s">
        <v>184</v>
      </c>
      <c r="C168" s="274">
        <v>384</v>
      </c>
      <c r="D168" s="273">
        <v>11093634.93</v>
      </c>
      <c r="E168" s="276">
        <v>0.0137</v>
      </c>
    </row>
    <row r="169" spans="1:5" ht="12.75">
      <c r="A169" s="263"/>
      <c r="B169" s="53" t="s">
        <v>185</v>
      </c>
      <c r="C169" s="274">
        <v>975</v>
      </c>
      <c r="D169" s="273">
        <v>20772864.31</v>
      </c>
      <c r="E169" s="276">
        <v>0.0256</v>
      </c>
    </row>
    <row r="170" spans="1:5" ht="12.75">
      <c r="A170" s="263"/>
      <c r="B170" s="53" t="s">
        <v>186</v>
      </c>
      <c r="C170" s="274">
        <v>15</v>
      </c>
      <c r="D170" s="273">
        <v>305486.82</v>
      </c>
      <c r="E170" s="276">
        <v>0.0004</v>
      </c>
    </row>
    <row r="171" spans="1:5" ht="12.75">
      <c r="A171" s="263"/>
      <c r="B171" s="53" t="s">
        <v>187</v>
      </c>
      <c r="C171" s="274">
        <v>423</v>
      </c>
      <c r="D171" s="273">
        <v>11135668.76</v>
      </c>
      <c r="E171" s="276">
        <v>0.0137</v>
      </c>
    </row>
    <row r="172" spans="1:5" ht="12.75">
      <c r="A172" s="263"/>
      <c r="B172" s="53" t="s">
        <v>188</v>
      </c>
      <c r="C172" s="274">
        <v>719</v>
      </c>
      <c r="D172" s="273">
        <v>22192502.03</v>
      </c>
      <c r="E172" s="276">
        <v>0.0274</v>
      </c>
    </row>
    <row r="173" spans="1:5" ht="12.75">
      <c r="A173" s="263"/>
      <c r="B173" s="53" t="s">
        <v>189</v>
      </c>
      <c r="C173" s="274">
        <v>695</v>
      </c>
      <c r="D173" s="273">
        <v>16622432.7</v>
      </c>
      <c r="E173" s="276">
        <v>0.0205</v>
      </c>
    </row>
    <row r="174" spans="1:5" ht="12.75">
      <c r="A174" s="263"/>
      <c r="B174" s="53" t="s">
        <v>190</v>
      </c>
      <c r="C174" s="274">
        <v>1695</v>
      </c>
      <c r="D174" s="273">
        <v>50654120.43</v>
      </c>
      <c r="E174" s="276">
        <v>0.0625</v>
      </c>
    </row>
    <row r="175" spans="1:5" ht="12.75">
      <c r="A175" s="263"/>
      <c r="B175" s="53" t="s">
        <v>191</v>
      </c>
      <c r="C175" s="274">
        <v>158</v>
      </c>
      <c r="D175" s="273">
        <v>5577025.63</v>
      </c>
      <c r="E175" s="276">
        <v>0.0069</v>
      </c>
    </row>
    <row r="176" spans="1:5" ht="12.75">
      <c r="A176" s="263"/>
      <c r="B176" s="53" t="s">
        <v>192</v>
      </c>
      <c r="C176" s="274">
        <v>111</v>
      </c>
      <c r="D176" s="273">
        <v>2063676.42</v>
      </c>
      <c r="E176" s="276">
        <v>0.0025</v>
      </c>
    </row>
    <row r="177" spans="1:5" ht="12.75">
      <c r="A177" s="263"/>
      <c r="B177" s="53" t="s">
        <v>193</v>
      </c>
      <c r="C177" s="274">
        <v>562</v>
      </c>
      <c r="D177" s="273">
        <v>13639302.18</v>
      </c>
      <c r="E177" s="276">
        <v>0.0168</v>
      </c>
    </row>
    <row r="178" spans="1:5" ht="12.75">
      <c r="A178" s="263"/>
      <c r="B178" s="53" t="s">
        <v>194</v>
      </c>
      <c r="C178" s="274">
        <v>417</v>
      </c>
      <c r="D178" s="273">
        <v>14239297.58</v>
      </c>
      <c r="E178" s="276">
        <v>0.0176</v>
      </c>
    </row>
    <row r="179" spans="1:5" ht="12.75">
      <c r="A179" s="263"/>
      <c r="B179" s="53" t="s">
        <v>195</v>
      </c>
      <c r="C179" s="274">
        <v>132</v>
      </c>
      <c r="D179" s="273">
        <v>3346308.3</v>
      </c>
      <c r="E179" s="276">
        <v>0.0041</v>
      </c>
    </row>
    <row r="180" spans="1:5" ht="12.75">
      <c r="A180" s="263"/>
      <c r="B180" s="53" t="s">
        <v>196</v>
      </c>
      <c r="C180" s="274">
        <v>897</v>
      </c>
      <c r="D180" s="273">
        <v>21526635.04</v>
      </c>
      <c r="E180" s="276">
        <v>0.0266</v>
      </c>
    </row>
    <row r="181" spans="1:5" ht="12.75">
      <c r="A181" s="263"/>
      <c r="B181" s="53" t="s">
        <v>197</v>
      </c>
      <c r="C181" s="274">
        <v>102</v>
      </c>
      <c r="D181" s="273">
        <v>4193272.26</v>
      </c>
      <c r="E181" s="276">
        <v>0.0052</v>
      </c>
    </row>
    <row r="182" spans="1:18" s="29" customFormat="1" ht="13.5" thickBot="1">
      <c r="A182" s="264"/>
      <c r="B182" s="171" t="s">
        <v>80</v>
      </c>
      <c r="C182" s="282">
        <f>SUM(C131:C181)</f>
        <v>26805</v>
      </c>
      <c r="D182" s="283">
        <f>SUM(D131:D181)</f>
        <v>810394179.1199999</v>
      </c>
      <c r="E182" s="284">
        <f>SUM(E131:E181)-0.0002</f>
        <v>0.9999999999999998</v>
      </c>
      <c r="F182" s="264"/>
      <c r="J182" s="264"/>
      <c r="N182" s="264"/>
      <c r="R182" s="264"/>
    </row>
    <row r="183" spans="1:5" ht="13.5" thickTop="1">
      <c r="A183" s="263"/>
      <c r="B183" s="53"/>
      <c r="D183" s="273"/>
      <c r="E183" s="276"/>
    </row>
    <row r="184" spans="1:5" ht="12.75">
      <c r="A184" s="285" t="s">
        <v>440</v>
      </c>
      <c r="B184" s="158"/>
      <c r="C184" s="274"/>
      <c r="D184" s="273"/>
      <c r="E184" s="276"/>
    </row>
    <row r="185" spans="1:5" ht="12.75">
      <c r="A185" s="158"/>
      <c r="B185" s="53" t="s">
        <v>441</v>
      </c>
      <c r="C185" s="274">
        <v>137</v>
      </c>
      <c r="D185" s="300">
        <v>2.3</v>
      </c>
      <c r="E185" s="286"/>
    </row>
    <row r="186" spans="1:5" ht="12.75">
      <c r="A186" s="158"/>
      <c r="B186" s="53" t="s">
        <v>442</v>
      </c>
      <c r="C186" s="274">
        <v>36</v>
      </c>
      <c r="D186" s="300">
        <v>0.7</v>
      </c>
      <c r="E186" s="286"/>
    </row>
    <row r="187" spans="1:5" ht="12.75">
      <c r="A187" s="158"/>
      <c r="B187" s="53" t="s">
        <v>443</v>
      </c>
      <c r="C187" s="274">
        <v>0</v>
      </c>
      <c r="D187" s="300">
        <v>0</v>
      </c>
      <c r="E187" s="301"/>
    </row>
    <row r="188" spans="1:5" ht="12.75">
      <c r="A188" s="158"/>
      <c r="B188" s="53" t="s">
        <v>444</v>
      </c>
      <c r="C188" s="274">
        <v>0</v>
      </c>
      <c r="D188" s="300">
        <v>0</v>
      </c>
      <c r="E188" s="301"/>
    </row>
    <row r="189" spans="1:5" ht="12.75">
      <c r="A189" s="158"/>
      <c r="B189" s="53" t="s">
        <v>445</v>
      </c>
      <c r="C189" s="302">
        <v>0</v>
      </c>
      <c r="D189" s="303">
        <v>0</v>
      </c>
      <c r="E189" s="301"/>
    </row>
    <row r="190" spans="1:5" ht="13.5" thickBot="1">
      <c r="A190" s="158"/>
      <c r="B190" s="171" t="s">
        <v>446</v>
      </c>
      <c r="C190" s="282">
        <f>SUM(C185:C189)</f>
        <v>173</v>
      </c>
      <c r="D190" s="304">
        <f>SUM(D185:D189)</f>
        <v>3</v>
      </c>
      <c r="E190" s="292"/>
    </row>
    <row r="191" spans="1:5" ht="39" thickTop="1">
      <c r="A191" s="158"/>
      <c r="B191" s="305" t="s">
        <v>447</v>
      </c>
      <c r="C191" s="306">
        <f>+C190/C12</f>
        <v>0.006454019772430516</v>
      </c>
      <c r="D191" s="306">
        <f>+D190/(C11/1000000)</f>
        <v>0.0037019022067232444</v>
      </c>
      <c r="E191" s="292"/>
    </row>
    <row r="192" spans="1:4" ht="12.75">
      <c r="A192" s="263"/>
      <c r="B192" s="263"/>
      <c r="D192" s="273"/>
    </row>
    <row r="193" spans="1:2" ht="12.75">
      <c r="A193" s="263"/>
      <c r="B193" s="263"/>
    </row>
    <row r="194" spans="1:2" ht="12.75">
      <c r="A194" s="263"/>
      <c r="B194" s="263"/>
    </row>
    <row r="195" spans="1:2" ht="12.75">
      <c r="A195" s="263"/>
      <c r="B195" s="263"/>
    </row>
    <row r="196" spans="1:2" ht="12.75">
      <c r="A196" s="263"/>
      <c r="B196" s="263"/>
    </row>
    <row r="197" spans="1:2" ht="12.75">
      <c r="A197" s="263"/>
      <c r="B197" s="263"/>
    </row>
    <row r="198" spans="1:2" ht="12.75">
      <c r="A198" s="263"/>
      <c r="B198" s="263"/>
    </row>
    <row r="199" spans="1:2" ht="12.75">
      <c r="A199" s="263"/>
      <c r="B199" s="263"/>
    </row>
    <row r="200" spans="1:2" ht="12.75">
      <c r="A200" s="263"/>
      <c r="B200" s="263"/>
    </row>
    <row r="201" spans="1:2" ht="12.75">
      <c r="A201" s="263"/>
      <c r="B201" s="263"/>
    </row>
    <row r="202" spans="1:2" ht="12.75">
      <c r="A202" s="263"/>
      <c r="B202" s="263"/>
    </row>
    <row r="203" spans="1:2" ht="12.75">
      <c r="A203" s="263"/>
      <c r="B203" s="263"/>
    </row>
    <row r="204" spans="1:2" ht="12.75">
      <c r="A204" s="263"/>
      <c r="B204" s="263"/>
    </row>
    <row r="205" spans="1:2" ht="12.75">
      <c r="A205" s="263"/>
      <c r="B205" s="263"/>
    </row>
    <row r="206" spans="1:2" ht="12.75">
      <c r="A206" s="263"/>
      <c r="B206" s="263"/>
    </row>
    <row r="207" spans="1:2" ht="12.75">
      <c r="A207" s="263"/>
      <c r="B207" s="263"/>
    </row>
    <row r="208" spans="1:2" ht="12.75">
      <c r="A208" s="263"/>
      <c r="B208" s="263"/>
    </row>
    <row r="209" spans="1:2" ht="12.75">
      <c r="A209" s="263"/>
      <c r="B209" s="263"/>
    </row>
    <row r="210" spans="1:2" ht="12.75">
      <c r="A210" s="263"/>
      <c r="B210" s="263"/>
    </row>
    <row r="211" spans="1:2" ht="12.75">
      <c r="A211" s="263"/>
      <c r="B211" s="263"/>
    </row>
    <row r="212" spans="1:2" ht="12.75">
      <c r="A212" s="263"/>
      <c r="B212" s="263"/>
    </row>
    <row r="213" spans="1:2" ht="12.75">
      <c r="A213" s="263"/>
      <c r="B213" s="263"/>
    </row>
    <row r="214" spans="1:2" ht="12.75">
      <c r="A214" s="263"/>
      <c r="B214" s="263"/>
    </row>
    <row r="215" spans="1:2" ht="12.75">
      <c r="A215" s="263"/>
      <c r="B215" s="263"/>
    </row>
    <row r="216" spans="1:2" ht="12.75">
      <c r="A216" s="263"/>
      <c r="B216" s="263"/>
    </row>
    <row r="217" spans="1:2" ht="12.75">
      <c r="A217" s="263"/>
      <c r="B217" s="263"/>
    </row>
    <row r="218" spans="1:2" ht="12.75">
      <c r="A218" s="263"/>
      <c r="B218" s="263"/>
    </row>
    <row r="219" spans="1:2" ht="12.75">
      <c r="A219" s="263"/>
      <c r="B219" s="263"/>
    </row>
    <row r="220" spans="1:2" ht="12.75">
      <c r="A220" s="263"/>
      <c r="B220" s="263"/>
    </row>
    <row r="221" spans="1:2" ht="12.75">
      <c r="A221" s="263"/>
      <c r="B221" s="263"/>
    </row>
    <row r="222" spans="1:2" ht="12.75">
      <c r="A222" s="263"/>
      <c r="B222" s="263"/>
    </row>
    <row r="223" spans="1:2" ht="12.75">
      <c r="A223" s="263"/>
      <c r="B223" s="263"/>
    </row>
    <row r="224" spans="1:2" ht="12.75">
      <c r="A224" s="263"/>
      <c r="B224" s="263"/>
    </row>
    <row r="225" spans="1:2" ht="12.75">
      <c r="A225" s="263"/>
      <c r="B225" s="263"/>
    </row>
    <row r="226" spans="1:2" ht="12.75">
      <c r="A226" s="263"/>
      <c r="B226" s="263"/>
    </row>
    <row r="227" spans="1:2" ht="12.75">
      <c r="A227" s="263"/>
      <c r="B227" s="263"/>
    </row>
    <row r="228" spans="1:2" ht="12.75">
      <c r="A228" s="263"/>
      <c r="B228" s="263"/>
    </row>
    <row r="229" spans="1:2" ht="12.75">
      <c r="A229" s="263"/>
      <c r="B229" s="263"/>
    </row>
    <row r="230" spans="1:2" ht="12.75">
      <c r="A230" s="263"/>
      <c r="B230" s="263"/>
    </row>
    <row r="231" spans="1:2" ht="12.75">
      <c r="A231" s="263"/>
      <c r="B231" s="263"/>
    </row>
    <row r="232" spans="1:2" ht="12.75">
      <c r="A232" s="263"/>
      <c r="B232" s="263"/>
    </row>
    <row r="233" spans="1:2" ht="12.75">
      <c r="A233" s="263"/>
      <c r="B233" s="263"/>
    </row>
    <row r="234" spans="1:2" ht="12.75">
      <c r="A234" s="263"/>
      <c r="B234" s="263"/>
    </row>
    <row r="235" spans="1:2" ht="12.75">
      <c r="A235" s="263"/>
      <c r="B235" s="263"/>
    </row>
    <row r="236" spans="1:2" ht="12.75">
      <c r="A236" s="263"/>
      <c r="B236" s="263"/>
    </row>
    <row r="237" spans="1:2" ht="12.75">
      <c r="A237" s="263"/>
      <c r="B237" s="263"/>
    </row>
    <row r="238" spans="1:2" ht="12.75">
      <c r="A238" s="263"/>
      <c r="B238" s="263"/>
    </row>
    <row r="239" spans="1:2" ht="12.75">
      <c r="A239" s="263"/>
      <c r="B239" s="263"/>
    </row>
    <row r="240" spans="1:2" ht="12.75">
      <c r="A240" s="263"/>
      <c r="B240" s="263"/>
    </row>
    <row r="241" spans="1:2" ht="12.75">
      <c r="A241" s="263"/>
      <c r="B241" s="263"/>
    </row>
    <row r="242" spans="1:2" ht="12.75">
      <c r="A242" s="263"/>
      <c r="B242" s="263"/>
    </row>
    <row r="243" spans="1:2" ht="12.75">
      <c r="A243" s="263"/>
      <c r="B243" s="263"/>
    </row>
    <row r="244" spans="1:2" ht="12.75">
      <c r="A244" s="263"/>
      <c r="B244" s="263"/>
    </row>
    <row r="245" spans="1:2" ht="12.75">
      <c r="A245" s="263"/>
      <c r="B245" s="263"/>
    </row>
    <row r="246" spans="1:2" ht="12.75">
      <c r="A246" s="263"/>
      <c r="B246" s="263"/>
    </row>
    <row r="247" spans="1:2" ht="12.75">
      <c r="A247" s="263"/>
      <c r="B247" s="263"/>
    </row>
    <row r="248" spans="1:2" ht="12.75">
      <c r="A248" s="263"/>
      <c r="B248" s="263"/>
    </row>
    <row r="249" spans="1:2" ht="12.75">
      <c r="A249" s="263"/>
      <c r="B249" s="263"/>
    </row>
    <row r="250" spans="1:2" ht="12.75">
      <c r="A250" s="263"/>
      <c r="B250" s="263"/>
    </row>
    <row r="251" spans="1:2" ht="12.75">
      <c r="A251" s="263"/>
      <c r="B251" s="263"/>
    </row>
    <row r="252" spans="1:2" ht="12.75">
      <c r="A252" s="263"/>
      <c r="B252" s="263"/>
    </row>
    <row r="253" spans="1:2" ht="12.75">
      <c r="A253" s="263"/>
      <c r="B253" s="263"/>
    </row>
    <row r="254" spans="1:2" ht="12.75">
      <c r="A254" s="263"/>
      <c r="B254" s="263"/>
    </row>
    <row r="255" spans="1:2" ht="12.75">
      <c r="A255" s="263"/>
      <c r="B255" s="263"/>
    </row>
    <row r="256" spans="1:2" ht="12.75">
      <c r="A256" s="263"/>
      <c r="B256" s="263"/>
    </row>
    <row r="257" spans="1:2" ht="12.75">
      <c r="A257" s="263"/>
      <c r="B257" s="263"/>
    </row>
    <row r="258" spans="1:2" ht="12.75">
      <c r="A258" s="263"/>
      <c r="B258" s="263"/>
    </row>
    <row r="259" spans="1:2" ht="12.75">
      <c r="A259" s="263"/>
      <c r="B259" s="263"/>
    </row>
    <row r="260" spans="1:2" ht="12.75">
      <c r="A260" s="263"/>
      <c r="B260" s="263"/>
    </row>
    <row r="261" spans="1:2" ht="12.75">
      <c r="A261" s="263"/>
      <c r="B261" s="263"/>
    </row>
    <row r="262" spans="1:2" ht="12.75">
      <c r="A262" s="263"/>
      <c r="B262" s="263"/>
    </row>
    <row r="263" spans="1:2" ht="12.75">
      <c r="A263" s="263"/>
      <c r="B263" s="263"/>
    </row>
    <row r="264" spans="1:2" ht="12.75">
      <c r="A264" s="263"/>
      <c r="B264" s="263"/>
    </row>
    <row r="265" spans="1:2" ht="12.75">
      <c r="A265" s="263"/>
      <c r="B265" s="263"/>
    </row>
    <row r="266" spans="1:2" ht="12.75">
      <c r="A266" s="263"/>
      <c r="B266" s="263"/>
    </row>
    <row r="267" spans="1:2" ht="12.75">
      <c r="A267" s="263"/>
      <c r="B267" s="263"/>
    </row>
    <row r="268" spans="1:2" ht="12.75">
      <c r="A268" s="263"/>
      <c r="B268" s="263"/>
    </row>
    <row r="269" spans="1:2" ht="12.75">
      <c r="A269" s="263"/>
      <c r="B269" s="263"/>
    </row>
    <row r="270" spans="1:2" ht="12.75">
      <c r="A270" s="263"/>
      <c r="B270" s="263"/>
    </row>
    <row r="271" spans="1:2" ht="12.75">
      <c r="A271" s="263"/>
      <c r="B271" s="263"/>
    </row>
    <row r="272" spans="1:2" ht="12.75">
      <c r="A272" s="263"/>
      <c r="B272" s="263"/>
    </row>
    <row r="273" spans="1:2" ht="12.75">
      <c r="A273" s="263"/>
      <c r="B273" s="263"/>
    </row>
    <row r="274" spans="1:2" ht="12.75">
      <c r="A274" s="263"/>
      <c r="B274" s="263"/>
    </row>
    <row r="275" spans="1:2" ht="12.75">
      <c r="A275" s="263"/>
      <c r="B275" s="263"/>
    </row>
    <row r="276" spans="1:2" ht="12.75">
      <c r="A276" s="263"/>
      <c r="B276" s="263"/>
    </row>
    <row r="277" spans="1:2" ht="12.75">
      <c r="A277" s="263"/>
      <c r="B277" s="263"/>
    </row>
    <row r="278" spans="1:2" ht="12.75">
      <c r="A278" s="263"/>
      <c r="B278" s="263"/>
    </row>
    <row r="279" spans="1:2" ht="12.75">
      <c r="A279" s="263"/>
      <c r="B279" s="263"/>
    </row>
    <row r="280" spans="1:2" ht="12.75">
      <c r="A280" s="263"/>
      <c r="B280" s="263"/>
    </row>
    <row r="281" spans="1:2" ht="12.75">
      <c r="A281" s="263"/>
      <c r="B281" s="263"/>
    </row>
    <row r="282" spans="1:2" ht="12.75">
      <c r="A282" s="263"/>
      <c r="B282" s="263"/>
    </row>
    <row r="283" spans="1:2" ht="12.75">
      <c r="A283" s="263"/>
      <c r="B283" s="263"/>
    </row>
    <row r="284" spans="1:2" ht="12.75">
      <c r="A284" s="263"/>
      <c r="B284" s="263"/>
    </row>
    <row r="285" spans="1:2" ht="12.75">
      <c r="A285" s="263"/>
      <c r="B285" s="263"/>
    </row>
    <row r="286" spans="1:2" ht="12.75">
      <c r="A286" s="263"/>
      <c r="B286" s="263"/>
    </row>
    <row r="287" spans="1:2" ht="12.75">
      <c r="A287" s="263"/>
      <c r="B287" s="263"/>
    </row>
    <row r="288" spans="1:2" ht="12.75">
      <c r="A288" s="263"/>
      <c r="B288" s="263"/>
    </row>
    <row r="289" spans="1:2" ht="12.75">
      <c r="A289" s="263"/>
      <c r="B289" s="263"/>
    </row>
    <row r="290" spans="1:2" ht="12.75">
      <c r="A290" s="263"/>
      <c r="B290" s="263"/>
    </row>
    <row r="291" spans="1:2" ht="12.75">
      <c r="A291" s="263"/>
      <c r="B291" s="263"/>
    </row>
    <row r="292" spans="1:2" ht="12.75">
      <c r="A292" s="263"/>
      <c r="B292" s="263"/>
    </row>
    <row r="293" spans="1:2" ht="12.75">
      <c r="A293" s="263"/>
      <c r="B293" s="263"/>
    </row>
    <row r="294" spans="1:2" ht="12.75">
      <c r="A294" s="263"/>
      <c r="B294" s="263"/>
    </row>
    <row r="295" spans="1:2" ht="12.75">
      <c r="A295" s="263"/>
      <c r="B295" s="263"/>
    </row>
    <row r="296" spans="1:2" ht="12.75">
      <c r="A296" s="263"/>
      <c r="B296" s="263"/>
    </row>
    <row r="297" spans="1:2" ht="12.75">
      <c r="A297" s="263"/>
      <c r="B297" s="263"/>
    </row>
    <row r="298" spans="1:2" ht="12.75">
      <c r="A298" s="263"/>
      <c r="B298" s="263"/>
    </row>
    <row r="299" spans="1:2" ht="12.75">
      <c r="A299" s="263"/>
      <c r="B299" s="263"/>
    </row>
    <row r="300" spans="1:2" ht="12.75">
      <c r="A300" s="263"/>
      <c r="B300" s="263"/>
    </row>
    <row r="301" spans="1:2" ht="12.75">
      <c r="A301" s="263"/>
      <c r="B301" s="263"/>
    </row>
    <row r="302" spans="1:2" ht="12.75">
      <c r="A302" s="263"/>
      <c r="B302" s="263"/>
    </row>
    <row r="303" spans="1:2" ht="12.75">
      <c r="A303" s="263"/>
      <c r="B303" s="263"/>
    </row>
    <row r="304" spans="1:2" ht="12.75">
      <c r="A304" s="263"/>
      <c r="B304" s="263"/>
    </row>
    <row r="305" spans="1:2" ht="12.75">
      <c r="A305" s="263"/>
      <c r="B305" s="263"/>
    </row>
    <row r="306" spans="1:2" ht="12.75">
      <c r="A306" s="263"/>
      <c r="B306" s="263"/>
    </row>
    <row r="307" spans="1:2" ht="12.75">
      <c r="A307" s="263"/>
      <c r="B307" s="263"/>
    </row>
    <row r="308" spans="1:2" ht="12.75">
      <c r="A308" s="263"/>
      <c r="B308" s="263"/>
    </row>
    <row r="309" spans="1:2" ht="12.75">
      <c r="A309" s="263"/>
      <c r="B309" s="263"/>
    </row>
    <row r="310" spans="1:2" ht="12.75">
      <c r="A310" s="263"/>
      <c r="B310" s="263"/>
    </row>
    <row r="311" spans="1:2" ht="12.75">
      <c r="A311" s="263"/>
      <c r="B311" s="263"/>
    </row>
    <row r="312" spans="1:2" ht="12.75">
      <c r="A312" s="263"/>
      <c r="B312" s="263"/>
    </row>
    <row r="313" spans="1:2" ht="12.75">
      <c r="A313" s="263"/>
      <c r="B313" s="263"/>
    </row>
    <row r="314" spans="1:2" ht="12.75">
      <c r="A314" s="263"/>
      <c r="B314" s="263"/>
    </row>
    <row r="315" spans="1:2" ht="12.75">
      <c r="A315" s="263"/>
      <c r="B315" s="263"/>
    </row>
    <row r="316" spans="1:2" ht="12.75">
      <c r="A316" s="263"/>
      <c r="B316" s="263"/>
    </row>
    <row r="317" spans="1:2" ht="12.75">
      <c r="A317" s="263"/>
      <c r="B317" s="263"/>
    </row>
    <row r="318" spans="1:2" ht="12.75">
      <c r="A318" s="263"/>
      <c r="B318" s="263"/>
    </row>
    <row r="319" spans="1:2" ht="12.75">
      <c r="A319" s="263"/>
      <c r="B319" s="263"/>
    </row>
    <row r="320" spans="1:2" ht="12.75">
      <c r="A320" s="263"/>
      <c r="B320" s="263"/>
    </row>
    <row r="321" spans="1:2" ht="12.75">
      <c r="A321" s="263"/>
      <c r="B321" s="263"/>
    </row>
    <row r="322" spans="1:2" ht="12.75">
      <c r="A322" s="263"/>
      <c r="B322" s="263"/>
    </row>
    <row r="323" spans="1:2" ht="12.75">
      <c r="A323" s="263"/>
      <c r="B323" s="263"/>
    </row>
    <row r="324" spans="1:2" ht="12.75">
      <c r="A324" s="263"/>
      <c r="B324" s="263"/>
    </row>
    <row r="325" spans="1:2" ht="12.75">
      <c r="A325" s="263"/>
      <c r="B325" s="263"/>
    </row>
    <row r="326" spans="1:2" ht="12.75">
      <c r="A326" s="263"/>
      <c r="B326" s="263"/>
    </row>
    <row r="327" spans="1:2" ht="12.75">
      <c r="A327" s="263"/>
      <c r="B327" s="263"/>
    </row>
    <row r="328" spans="1:2" ht="12.75">
      <c r="A328" s="263"/>
      <c r="B328" s="263"/>
    </row>
    <row r="329" spans="1:2" ht="12.75">
      <c r="A329" s="263"/>
      <c r="B329" s="263"/>
    </row>
    <row r="330" spans="1:2" ht="12.75">
      <c r="A330" s="263"/>
      <c r="B330" s="263"/>
    </row>
    <row r="331" spans="1:2" ht="12.75">
      <c r="A331" s="263"/>
      <c r="B331" s="263"/>
    </row>
    <row r="332" spans="1:2" ht="12.75">
      <c r="A332" s="263"/>
      <c r="B332" s="263"/>
    </row>
    <row r="333" spans="1:2" ht="12.75">
      <c r="A333" s="263"/>
      <c r="B333" s="263"/>
    </row>
    <row r="334" spans="1:2" ht="12.75">
      <c r="A334" s="263"/>
      <c r="B334" s="263"/>
    </row>
    <row r="335" spans="1:2" ht="12.75">
      <c r="A335" s="263"/>
      <c r="B335" s="263"/>
    </row>
    <row r="336" spans="1:2" ht="12.75">
      <c r="A336" s="263"/>
      <c r="B336" s="263"/>
    </row>
    <row r="337" spans="1:2" ht="12.75">
      <c r="A337" s="263"/>
      <c r="B337" s="263"/>
    </row>
    <row r="338" spans="1:2" ht="12.75">
      <c r="A338" s="263"/>
      <c r="B338" s="263"/>
    </row>
    <row r="339" spans="1:2" ht="12.75">
      <c r="A339" s="263"/>
      <c r="B339" s="263"/>
    </row>
    <row r="340" spans="1:2" ht="12.75">
      <c r="A340" s="263"/>
      <c r="B340" s="263"/>
    </row>
    <row r="341" spans="1:2" ht="12.75">
      <c r="A341" s="263"/>
      <c r="B341" s="263"/>
    </row>
    <row r="342" spans="1:2" ht="12.75">
      <c r="A342" s="263"/>
      <c r="B342" s="263"/>
    </row>
    <row r="343" spans="1:2" ht="12.75">
      <c r="A343" s="263"/>
      <c r="B343" s="263"/>
    </row>
    <row r="344" spans="1:2" ht="12.75">
      <c r="A344" s="263"/>
      <c r="B344" s="263"/>
    </row>
    <row r="345" spans="1:2" ht="12.75">
      <c r="A345" s="263"/>
      <c r="B345" s="263"/>
    </row>
    <row r="346" spans="1:2" ht="12.75">
      <c r="A346" s="263"/>
      <c r="B346" s="263"/>
    </row>
    <row r="347" spans="1:2" ht="12.75">
      <c r="A347" s="263"/>
      <c r="B347" s="263"/>
    </row>
    <row r="348" spans="1:2" ht="12.75">
      <c r="A348" s="263"/>
      <c r="B348" s="263"/>
    </row>
    <row r="349" spans="1:2" ht="12.75">
      <c r="A349" s="263"/>
      <c r="B349" s="263"/>
    </row>
    <row r="350" spans="1:2" ht="12.75">
      <c r="A350" s="263"/>
      <c r="B350" s="263"/>
    </row>
    <row r="351" spans="1:2" ht="12.75">
      <c r="A351" s="263"/>
      <c r="B351" s="263"/>
    </row>
    <row r="352" spans="1:2" ht="12.75">
      <c r="A352" s="263"/>
      <c r="B352" s="263"/>
    </row>
    <row r="353" spans="1:2" ht="12.75">
      <c r="A353" s="263"/>
      <c r="B353" s="263"/>
    </row>
    <row r="354" spans="1:2" ht="12.75">
      <c r="A354" s="263"/>
      <c r="B354" s="263"/>
    </row>
    <row r="355" spans="1:2" ht="12.75">
      <c r="A355" s="263"/>
      <c r="B355" s="263"/>
    </row>
    <row r="356" spans="1:2" ht="12.75">
      <c r="A356" s="263"/>
      <c r="B356" s="263"/>
    </row>
    <row r="357" spans="1:2" ht="12.75">
      <c r="A357" s="263"/>
      <c r="B357" s="263"/>
    </row>
    <row r="358" spans="1:2" ht="12.75">
      <c r="A358" s="263"/>
      <c r="B358" s="263"/>
    </row>
    <row r="359" spans="1:2" ht="12.75">
      <c r="A359" s="263"/>
      <c r="B359" s="263"/>
    </row>
    <row r="360" spans="1:2" ht="12.75">
      <c r="A360" s="263"/>
      <c r="B360" s="263"/>
    </row>
    <row r="361" spans="1:2" ht="12.75">
      <c r="A361" s="263"/>
      <c r="B361" s="263"/>
    </row>
    <row r="362" spans="1:2" ht="12.75">
      <c r="A362" s="263"/>
      <c r="B362" s="263"/>
    </row>
    <row r="363" spans="1:2" ht="12.75">
      <c r="A363" s="263"/>
      <c r="B363" s="263"/>
    </row>
    <row r="364" spans="1:2" ht="12.75">
      <c r="A364" s="263"/>
      <c r="B364" s="263"/>
    </row>
    <row r="365" spans="1:2" ht="12.75">
      <c r="A365" s="263"/>
      <c r="B365" s="263"/>
    </row>
    <row r="366" spans="1:2" ht="12.75">
      <c r="A366" s="263"/>
      <c r="B366" s="263"/>
    </row>
    <row r="367" spans="1:2" ht="12.75">
      <c r="A367" s="263"/>
      <c r="B367" s="263"/>
    </row>
    <row r="368" spans="1:2" ht="12.75">
      <c r="A368" s="263"/>
      <c r="B368" s="263"/>
    </row>
    <row r="369" spans="1:2" ht="12.75">
      <c r="A369" s="263"/>
      <c r="B369" s="263"/>
    </row>
    <row r="370" spans="1:2" ht="12.75">
      <c r="A370" s="263"/>
      <c r="B370" s="263"/>
    </row>
    <row r="371" spans="1:2" ht="12.75">
      <c r="A371" s="263"/>
      <c r="B371" s="263"/>
    </row>
    <row r="372" spans="1:2" ht="12.75">
      <c r="A372" s="263"/>
      <c r="B372" s="263"/>
    </row>
    <row r="373" spans="1:2" ht="12.75">
      <c r="A373" s="263"/>
      <c r="B373" s="263"/>
    </row>
    <row r="374" spans="1:2" ht="12.75">
      <c r="A374" s="263"/>
      <c r="B374" s="263"/>
    </row>
    <row r="375" spans="1:2" ht="12.75">
      <c r="A375" s="263"/>
      <c r="B375" s="263"/>
    </row>
    <row r="376" spans="1:2" ht="12.75">
      <c r="A376" s="263"/>
      <c r="B376" s="263"/>
    </row>
    <row r="377" spans="1:2" ht="12.75">
      <c r="A377" s="263"/>
      <c r="B377" s="263"/>
    </row>
    <row r="378" spans="1:2" ht="12.75">
      <c r="A378" s="263"/>
      <c r="B378" s="263"/>
    </row>
    <row r="379" spans="1:2" ht="12.75">
      <c r="A379" s="263"/>
      <c r="B379" s="263"/>
    </row>
    <row r="380" spans="1:2" ht="12.75">
      <c r="A380" s="263"/>
      <c r="B380" s="263"/>
    </row>
    <row r="381" spans="1:2" ht="12.75">
      <c r="A381" s="263"/>
      <c r="B381" s="263"/>
    </row>
    <row r="382" spans="1:2" ht="12.75">
      <c r="A382" s="263"/>
      <c r="B382" s="263"/>
    </row>
    <row r="383" spans="1:2" ht="12.75">
      <c r="A383" s="263"/>
      <c r="B383" s="263"/>
    </row>
    <row r="384" spans="1:2" ht="12.75">
      <c r="A384" s="263"/>
      <c r="B384" s="263"/>
    </row>
    <row r="385" spans="1:2" ht="12.75">
      <c r="A385" s="263"/>
      <c r="B385" s="263"/>
    </row>
    <row r="386" spans="1:2" ht="12.75">
      <c r="A386" s="263"/>
      <c r="B386" s="263"/>
    </row>
    <row r="387" spans="1:2" ht="12.75">
      <c r="A387" s="263"/>
      <c r="B387" s="263"/>
    </row>
    <row r="388" spans="1:2" ht="12.75">
      <c r="A388" s="263"/>
      <c r="B388" s="263"/>
    </row>
    <row r="389" spans="1:2" ht="12.75">
      <c r="A389" s="263"/>
      <c r="B389" s="263"/>
    </row>
    <row r="390" spans="1:2" ht="12.75">
      <c r="A390" s="263"/>
      <c r="B390" s="263"/>
    </row>
    <row r="391" spans="1:2" ht="12.75">
      <c r="A391" s="263"/>
      <c r="B391" s="263"/>
    </row>
    <row r="392" spans="1:2" ht="12.75">
      <c r="A392" s="263"/>
      <c r="B392" s="263"/>
    </row>
    <row r="393" spans="1:2" ht="12.75">
      <c r="A393" s="263"/>
      <c r="B393" s="263"/>
    </row>
    <row r="394" spans="1:2" ht="12.75">
      <c r="A394" s="263"/>
      <c r="B394" s="263"/>
    </row>
    <row r="395" spans="1:2" ht="12.75">
      <c r="A395" s="263"/>
      <c r="B395" s="263"/>
    </row>
    <row r="396" spans="1:2" ht="12.75">
      <c r="A396" s="263"/>
      <c r="B396" s="263"/>
    </row>
    <row r="397" spans="1:2" ht="12.75">
      <c r="A397" s="263"/>
      <c r="B397" s="263"/>
    </row>
    <row r="398" spans="1:2" ht="12.75">
      <c r="A398" s="263"/>
      <c r="B398" s="263"/>
    </row>
    <row r="399" spans="1:2" ht="12.75">
      <c r="A399" s="263"/>
      <c r="B399" s="263"/>
    </row>
    <row r="400" spans="1:2" ht="12.75">
      <c r="A400" s="263"/>
      <c r="B400" s="263"/>
    </row>
    <row r="401" spans="1:2" ht="12.75">
      <c r="A401" s="263"/>
      <c r="B401" s="263"/>
    </row>
    <row r="402" spans="1:2" ht="12.75">
      <c r="A402" s="263"/>
      <c r="B402" s="263"/>
    </row>
    <row r="403" spans="1:2" ht="12.75">
      <c r="A403" s="263"/>
      <c r="B403" s="263"/>
    </row>
    <row r="404" spans="1:2" ht="12.75">
      <c r="A404" s="263"/>
      <c r="B404" s="263"/>
    </row>
    <row r="405" spans="1:2" ht="12.75">
      <c r="A405" s="263"/>
      <c r="B405" s="263"/>
    </row>
    <row r="406" spans="1:2" ht="12.75">
      <c r="A406" s="263"/>
      <c r="B406" s="263"/>
    </row>
    <row r="407" spans="1:2" ht="12.75">
      <c r="A407" s="263"/>
      <c r="B407" s="263"/>
    </row>
    <row r="408" spans="1:2" ht="12.75">
      <c r="A408" s="263"/>
      <c r="B408" s="263"/>
    </row>
    <row r="409" spans="1:2" ht="12.75">
      <c r="A409" s="263"/>
      <c r="B409" s="263"/>
    </row>
    <row r="410" spans="1:2" ht="12.75">
      <c r="A410" s="263"/>
      <c r="B410" s="263"/>
    </row>
    <row r="411" spans="1:2" ht="12.75">
      <c r="A411" s="263"/>
      <c r="B411" s="263"/>
    </row>
    <row r="412" spans="1:2" ht="12.75">
      <c r="A412" s="263"/>
      <c r="B412" s="263"/>
    </row>
    <row r="413" spans="1:2" ht="12.75">
      <c r="A413" s="263"/>
      <c r="B413" s="263"/>
    </row>
    <row r="414" spans="1:2" ht="12.75">
      <c r="A414" s="263"/>
      <c r="B414" s="263"/>
    </row>
    <row r="415" spans="1:2" ht="12.75">
      <c r="A415" s="263"/>
      <c r="B415" s="263"/>
    </row>
    <row r="416" spans="1:2" ht="12.75">
      <c r="A416" s="263"/>
      <c r="B416" s="263"/>
    </row>
    <row r="417" spans="1:2" ht="12.75">
      <c r="A417" s="263"/>
      <c r="B417" s="263"/>
    </row>
    <row r="418" spans="1:2" ht="12.75">
      <c r="A418" s="263"/>
      <c r="B418" s="263"/>
    </row>
    <row r="419" spans="1:2" ht="12.75">
      <c r="A419" s="263"/>
      <c r="B419" s="263"/>
    </row>
    <row r="420" spans="1:2" ht="12.75">
      <c r="A420" s="263"/>
      <c r="B420" s="263"/>
    </row>
    <row r="421" spans="1:2" ht="12.75">
      <c r="A421" s="263"/>
      <c r="B421" s="263"/>
    </row>
    <row r="422" spans="1:2" ht="12.75">
      <c r="A422" s="263"/>
      <c r="B422" s="263"/>
    </row>
    <row r="423" spans="1:2" ht="12.75">
      <c r="A423" s="263"/>
      <c r="B423" s="263"/>
    </row>
    <row r="424" spans="1:2" ht="12.75">
      <c r="A424" s="263"/>
      <c r="B424" s="263"/>
    </row>
    <row r="425" spans="1:2" ht="12.75">
      <c r="A425" s="263"/>
      <c r="B425" s="263"/>
    </row>
    <row r="426" spans="1:2" ht="12.75">
      <c r="A426" s="263"/>
      <c r="B426" s="263"/>
    </row>
    <row r="427" spans="1:2" ht="12.75">
      <c r="A427" s="263"/>
      <c r="B427" s="263"/>
    </row>
    <row r="428" spans="1:2" ht="12.75">
      <c r="A428" s="263"/>
      <c r="B428" s="263"/>
    </row>
    <row r="429" spans="1:2" ht="12.75">
      <c r="A429" s="263"/>
      <c r="B429" s="263"/>
    </row>
    <row r="430" spans="1:2" ht="12.75">
      <c r="A430" s="263"/>
      <c r="B430" s="263"/>
    </row>
    <row r="431" spans="1:2" ht="12.75">
      <c r="A431" s="263"/>
      <c r="B431" s="263"/>
    </row>
    <row r="432" spans="1:2" ht="12.75">
      <c r="A432" s="263"/>
      <c r="B432" s="263"/>
    </row>
    <row r="433" spans="1:2" ht="12.75">
      <c r="A433" s="263"/>
      <c r="B433" s="263"/>
    </row>
    <row r="434" spans="1:2" ht="12.75">
      <c r="A434" s="263"/>
      <c r="B434" s="263"/>
    </row>
    <row r="435" spans="1:2" ht="12.75">
      <c r="A435" s="263"/>
      <c r="B435" s="263"/>
    </row>
    <row r="436" spans="1:2" ht="12.75">
      <c r="A436" s="263"/>
      <c r="B436" s="263"/>
    </row>
    <row r="437" spans="1:2" ht="12.75">
      <c r="A437" s="263"/>
      <c r="B437" s="263"/>
    </row>
    <row r="438" spans="1:2" ht="12.75">
      <c r="A438" s="263"/>
      <c r="B438" s="263"/>
    </row>
    <row r="439" spans="1:2" ht="12.75">
      <c r="A439" s="263"/>
      <c r="B439" s="263"/>
    </row>
    <row r="440" spans="1:2" ht="12.75">
      <c r="A440" s="263"/>
      <c r="B440" s="263"/>
    </row>
    <row r="441" spans="1:2" ht="12.75">
      <c r="A441" s="263"/>
      <c r="B441" s="263"/>
    </row>
    <row r="442" spans="1:2" ht="12.75">
      <c r="A442" s="263"/>
      <c r="B442" s="263"/>
    </row>
    <row r="443" spans="1:2" ht="12.75">
      <c r="A443" s="263"/>
      <c r="B443" s="263"/>
    </row>
    <row r="444" spans="1:2" ht="12.75">
      <c r="A444" s="263"/>
      <c r="B444" s="263"/>
    </row>
    <row r="445" spans="1:2" ht="12.75">
      <c r="A445" s="263"/>
      <c r="B445" s="263"/>
    </row>
    <row r="446" spans="1:2" ht="12.75">
      <c r="A446" s="263"/>
      <c r="B446" s="263"/>
    </row>
    <row r="447" spans="1:2" ht="12.75">
      <c r="A447" s="263"/>
      <c r="B447" s="263"/>
    </row>
    <row r="448" spans="1:2" ht="12.75">
      <c r="A448" s="263"/>
      <c r="B448" s="263"/>
    </row>
    <row r="449" spans="1:2" ht="12.75">
      <c r="A449" s="263"/>
      <c r="B449" s="263"/>
    </row>
    <row r="450" spans="1:2" ht="12.75">
      <c r="A450" s="263"/>
      <c r="B450" s="263"/>
    </row>
    <row r="451" spans="1:2" ht="12.75">
      <c r="A451" s="263"/>
      <c r="B451" s="263"/>
    </row>
    <row r="452" spans="1:2" ht="12.75">
      <c r="A452" s="263"/>
      <c r="B452" s="263"/>
    </row>
    <row r="453" spans="1:2" ht="12.75">
      <c r="A453" s="263"/>
      <c r="B453" s="263"/>
    </row>
    <row r="454" spans="1:2" ht="12.75">
      <c r="A454" s="263"/>
      <c r="B454" s="263"/>
    </row>
    <row r="455" spans="1:2" ht="12.75">
      <c r="A455" s="263"/>
      <c r="B455" s="263"/>
    </row>
    <row r="456" spans="1:2" ht="12.75">
      <c r="A456" s="263"/>
      <c r="B456" s="263"/>
    </row>
    <row r="457" spans="1:2" ht="12.75">
      <c r="A457" s="263"/>
      <c r="B457" s="263"/>
    </row>
    <row r="458" spans="1:2" ht="12.75">
      <c r="A458" s="263"/>
      <c r="B458" s="263"/>
    </row>
    <row r="459" spans="1:2" ht="12.75">
      <c r="A459" s="263"/>
      <c r="B459" s="263"/>
    </row>
    <row r="460" spans="1:2" ht="12.75">
      <c r="A460" s="263"/>
      <c r="B460" s="263"/>
    </row>
    <row r="461" spans="1:2" ht="12.75">
      <c r="A461" s="263"/>
      <c r="B461" s="263"/>
    </row>
    <row r="462" spans="1:2" ht="12.75">
      <c r="A462" s="263"/>
      <c r="B462" s="263"/>
    </row>
    <row r="463" spans="1:2" ht="12.75">
      <c r="A463" s="263"/>
      <c r="B463" s="263"/>
    </row>
    <row r="464" spans="1:2" ht="12.75">
      <c r="A464" s="263"/>
      <c r="B464" s="263"/>
    </row>
    <row r="465" spans="1:2" ht="12.75">
      <c r="A465" s="263"/>
      <c r="B465" s="263"/>
    </row>
    <row r="466" spans="1:2" ht="12.75">
      <c r="A466" s="263"/>
      <c r="B466" s="263"/>
    </row>
    <row r="467" spans="1:2" ht="12.75">
      <c r="A467" s="263"/>
      <c r="B467" s="263"/>
    </row>
    <row r="468" spans="1:2" ht="12.75">
      <c r="A468" s="263"/>
      <c r="B468" s="263"/>
    </row>
    <row r="469" spans="1:2" ht="12.75">
      <c r="A469" s="263"/>
      <c r="B469" s="263"/>
    </row>
    <row r="470" spans="1:2" ht="12.75">
      <c r="A470" s="263"/>
      <c r="B470" s="263"/>
    </row>
    <row r="471" spans="1:2" ht="12.75">
      <c r="A471" s="263"/>
      <c r="B471" s="263"/>
    </row>
    <row r="472" spans="1:2" ht="12.75">
      <c r="A472" s="263"/>
      <c r="B472" s="263"/>
    </row>
    <row r="473" spans="1:2" ht="12.75">
      <c r="A473" s="263"/>
      <c r="B473" s="263"/>
    </row>
    <row r="474" spans="1:2" ht="12.75">
      <c r="A474" s="263"/>
      <c r="B474" s="263"/>
    </row>
    <row r="475" spans="1:2" ht="12.75">
      <c r="A475" s="263"/>
      <c r="B475" s="263"/>
    </row>
    <row r="476" spans="1:2" ht="12.75">
      <c r="A476" s="263"/>
      <c r="B476" s="263"/>
    </row>
    <row r="477" spans="1:2" ht="12.75">
      <c r="A477" s="263"/>
      <c r="B477" s="263"/>
    </row>
    <row r="478" spans="1:2" ht="12.75">
      <c r="A478" s="263"/>
      <c r="B478" s="263"/>
    </row>
    <row r="479" spans="1:2" ht="12.75">
      <c r="A479" s="263"/>
      <c r="B479" s="263"/>
    </row>
    <row r="480" spans="1:2" ht="12.75">
      <c r="A480" s="263"/>
      <c r="B480" s="263"/>
    </row>
    <row r="481" spans="1:2" ht="12.75">
      <c r="A481" s="263"/>
      <c r="B481" s="263"/>
    </row>
    <row r="482" spans="1:2" ht="12.75">
      <c r="A482" s="263"/>
      <c r="B482" s="263"/>
    </row>
    <row r="483" spans="1:2" ht="12.75">
      <c r="A483" s="263"/>
      <c r="B483" s="263"/>
    </row>
    <row r="484" spans="1:2" ht="12.75">
      <c r="A484" s="263"/>
      <c r="B484" s="263"/>
    </row>
    <row r="485" spans="1:2" ht="12.75">
      <c r="A485" s="263"/>
      <c r="B485" s="263"/>
    </row>
    <row r="486" spans="1:2" ht="12.75">
      <c r="A486" s="263"/>
      <c r="B486" s="263"/>
    </row>
    <row r="487" spans="1:2" ht="12.75">
      <c r="A487" s="263"/>
      <c r="B487" s="263"/>
    </row>
    <row r="488" spans="1:2" ht="12.75">
      <c r="A488" s="263"/>
      <c r="B488" s="263"/>
    </row>
    <row r="489" spans="1:2" ht="12.75">
      <c r="A489" s="263"/>
      <c r="B489" s="263"/>
    </row>
    <row r="490" spans="1:2" ht="12.75">
      <c r="A490" s="263"/>
      <c r="B490" s="263"/>
    </row>
    <row r="491" spans="1:2" ht="12.75">
      <c r="A491" s="263"/>
      <c r="B491" s="263"/>
    </row>
    <row r="492" spans="1:2" ht="12.75">
      <c r="A492" s="263"/>
      <c r="B492" s="263"/>
    </row>
    <row r="493" spans="1:2" ht="12.75">
      <c r="A493" s="263"/>
      <c r="B493" s="263"/>
    </row>
    <row r="494" spans="1:2" ht="12.75">
      <c r="A494" s="263"/>
      <c r="B494" s="263"/>
    </row>
    <row r="495" spans="1:2" ht="12.75">
      <c r="A495" s="263"/>
      <c r="B495" s="263"/>
    </row>
    <row r="496" spans="1:2" ht="12.75">
      <c r="A496" s="263"/>
      <c r="B496" s="263"/>
    </row>
    <row r="497" spans="1:2" ht="12.75">
      <c r="A497" s="263"/>
      <c r="B497" s="263"/>
    </row>
    <row r="498" spans="1:2" ht="12.75">
      <c r="A498" s="263"/>
      <c r="B498" s="263"/>
    </row>
    <row r="499" spans="1:2" ht="12.75">
      <c r="A499" s="263"/>
      <c r="B499" s="263"/>
    </row>
    <row r="500" spans="1:2" ht="12.75">
      <c r="A500" s="263"/>
      <c r="B500" s="263"/>
    </row>
    <row r="501" spans="1:2" ht="12.75">
      <c r="A501" s="263"/>
      <c r="B501" s="263"/>
    </row>
    <row r="502" spans="1:2" ht="12.75">
      <c r="A502" s="263"/>
      <c r="B502" s="263"/>
    </row>
    <row r="503" spans="1:2" ht="12.75">
      <c r="A503" s="263"/>
      <c r="B503" s="263"/>
    </row>
    <row r="504" spans="1:2" ht="12.75">
      <c r="A504" s="263"/>
      <c r="B504" s="263"/>
    </row>
    <row r="505" spans="1:2" ht="12.75">
      <c r="A505" s="263"/>
      <c r="B505" s="263"/>
    </row>
    <row r="506" spans="1:2" ht="12.75">
      <c r="A506" s="263"/>
      <c r="B506" s="263"/>
    </row>
    <row r="507" spans="1:2" ht="12.75">
      <c r="A507" s="263"/>
      <c r="B507" s="263"/>
    </row>
    <row r="508" spans="1:2" ht="12.75">
      <c r="A508" s="263"/>
      <c r="B508" s="263"/>
    </row>
    <row r="509" spans="1:2" ht="12.75">
      <c r="A509" s="263"/>
      <c r="B509" s="263"/>
    </row>
    <row r="510" spans="1:2" ht="12.75">
      <c r="A510" s="263"/>
      <c r="B510" s="263"/>
    </row>
    <row r="511" spans="1:2" ht="12.75">
      <c r="A511" s="263"/>
      <c r="B511" s="263"/>
    </row>
    <row r="512" spans="1:2" ht="12.75">
      <c r="A512" s="263"/>
      <c r="B512" s="263"/>
    </row>
    <row r="513" spans="1:2" ht="12.75">
      <c r="A513" s="263"/>
      <c r="B513" s="263"/>
    </row>
    <row r="514" spans="1:2" ht="12.75">
      <c r="A514" s="263"/>
      <c r="B514" s="263"/>
    </row>
    <row r="515" spans="1:2" ht="12.75">
      <c r="A515" s="263"/>
      <c r="B515" s="263"/>
    </row>
    <row r="516" spans="1:2" ht="12.75">
      <c r="A516" s="263"/>
      <c r="B516" s="263"/>
    </row>
    <row r="517" spans="1:2" ht="12.75">
      <c r="A517" s="263"/>
      <c r="B517" s="263"/>
    </row>
    <row r="518" spans="1:2" ht="12.75">
      <c r="A518" s="263"/>
      <c r="B518" s="263"/>
    </row>
    <row r="519" spans="1:2" ht="12.75">
      <c r="A519" s="263"/>
      <c r="B519" s="263"/>
    </row>
    <row r="520" spans="1:2" ht="12.75">
      <c r="A520" s="263"/>
      <c r="B520" s="263"/>
    </row>
    <row r="521" spans="1:2" ht="12.75">
      <c r="A521" s="263"/>
      <c r="B521" s="263"/>
    </row>
    <row r="522" spans="1:2" ht="12.75">
      <c r="A522" s="263"/>
      <c r="B522" s="263"/>
    </row>
    <row r="523" spans="1:2" ht="12.75">
      <c r="A523" s="263"/>
      <c r="B523" s="263"/>
    </row>
    <row r="524" spans="1:2" ht="12.75">
      <c r="A524" s="263"/>
      <c r="B524" s="263"/>
    </row>
    <row r="525" spans="1:2" ht="12.75">
      <c r="A525" s="263"/>
      <c r="B525" s="263"/>
    </row>
    <row r="526" spans="1:2" ht="12.75">
      <c r="A526" s="263"/>
      <c r="B526" s="263"/>
    </row>
    <row r="527" spans="1:2" ht="12.75">
      <c r="A527" s="263"/>
      <c r="B527" s="263"/>
    </row>
    <row r="528" spans="1:2" ht="12.75">
      <c r="A528" s="263"/>
      <c r="B528" s="263"/>
    </row>
    <row r="529" spans="1:2" ht="12.75">
      <c r="A529" s="263"/>
      <c r="B529" s="263"/>
    </row>
    <row r="530" spans="1:2" ht="12.75">
      <c r="A530" s="263"/>
      <c r="B530" s="263"/>
    </row>
    <row r="531" spans="1:2" ht="12.75">
      <c r="A531" s="263"/>
      <c r="B531" s="263"/>
    </row>
    <row r="532" spans="1:2" ht="12.75">
      <c r="A532" s="263"/>
      <c r="B532" s="263"/>
    </row>
    <row r="533" spans="1:2" ht="12.75">
      <c r="A533" s="263"/>
      <c r="B533" s="263"/>
    </row>
    <row r="534" spans="1:2" ht="12.75">
      <c r="A534" s="263"/>
      <c r="B534" s="263"/>
    </row>
    <row r="535" spans="1:2" ht="12.75">
      <c r="A535" s="263"/>
      <c r="B535" s="263"/>
    </row>
    <row r="536" spans="1:2" ht="12.75">
      <c r="A536" s="263"/>
      <c r="B536" s="263"/>
    </row>
    <row r="537" spans="1:2" ht="12.75">
      <c r="A537" s="263"/>
      <c r="B537" s="263"/>
    </row>
    <row r="538" spans="1:2" ht="12.75">
      <c r="A538" s="263"/>
      <c r="B538" s="263"/>
    </row>
    <row r="539" spans="1:2" ht="12.75">
      <c r="A539" s="263"/>
      <c r="B539" s="263"/>
    </row>
    <row r="540" spans="1:2" ht="12.75">
      <c r="A540" s="263"/>
      <c r="B540" s="263"/>
    </row>
    <row r="541" spans="1:2" ht="12.75">
      <c r="A541" s="263"/>
      <c r="B541" s="263"/>
    </row>
    <row r="542" spans="1:2" ht="12.75">
      <c r="A542" s="263"/>
      <c r="B542" s="263"/>
    </row>
    <row r="543" spans="1:2" ht="12.75">
      <c r="A543" s="263"/>
      <c r="B543" s="263"/>
    </row>
    <row r="544" spans="1:2" ht="12.75">
      <c r="A544" s="263"/>
      <c r="B544" s="263"/>
    </row>
    <row r="545" spans="1:2" ht="12.75">
      <c r="A545" s="263"/>
      <c r="B545" s="263"/>
    </row>
    <row r="546" spans="1:2" ht="12.75">
      <c r="A546" s="263"/>
      <c r="B546" s="263"/>
    </row>
    <row r="547" spans="1:2" ht="12.75">
      <c r="A547" s="263"/>
      <c r="B547" s="263"/>
    </row>
    <row r="548" spans="1:2" ht="12.75">
      <c r="A548" s="263"/>
      <c r="B548" s="263"/>
    </row>
    <row r="549" spans="1:2" ht="12.75">
      <c r="A549" s="263"/>
      <c r="B549" s="263"/>
    </row>
    <row r="550" spans="1:2" ht="12.75">
      <c r="A550" s="263"/>
      <c r="B550" s="263"/>
    </row>
    <row r="551" spans="1:2" ht="12.75">
      <c r="A551" s="263"/>
      <c r="B551" s="263"/>
    </row>
    <row r="552" spans="1:2" ht="12.75">
      <c r="A552" s="263"/>
      <c r="B552" s="263"/>
    </row>
    <row r="553" spans="1:2" ht="12.75">
      <c r="A553" s="263"/>
      <c r="B553" s="263"/>
    </row>
    <row r="554" spans="1:2" ht="12.75">
      <c r="A554" s="263"/>
      <c r="B554" s="263"/>
    </row>
    <row r="555" spans="1:2" ht="12.75">
      <c r="A555" s="263"/>
      <c r="B555" s="263"/>
    </row>
    <row r="556" spans="1:2" ht="12.75">
      <c r="A556" s="263"/>
      <c r="B556" s="263"/>
    </row>
    <row r="557" spans="1:2" ht="12.75">
      <c r="A557" s="263"/>
      <c r="B557" s="263"/>
    </row>
    <row r="558" spans="1:2" ht="12.75">
      <c r="A558" s="263"/>
      <c r="B558" s="263"/>
    </row>
    <row r="559" spans="1:2" ht="12.75">
      <c r="A559" s="263"/>
      <c r="B559" s="263"/>
    </row>
    <row r="560" spans="1:2" ht="12.75">
      <c r="A560" s="263"/>
      <c r="B560" s="263"/>
    </row>
    <row r="561" spans="1:2" ht="12.75">
      <c r="A561" s="263"/>
      <c r="B561" s="263"/>
    </row>
    <row r="562" spans="1:2" ht="12.75">
      <c r="A562" s="263"/>
      <c r="B562" s="263"/>
    </row>
    <row r="563" spans="1:2" ht="12.75">
      <c r="A563" s="263"/>
      <c r="B563" s="263"/>
    </row>
    <row r="564" spans="1:2" ht="12.75">
      <c r="A564" s="263"/>
      <c r="B564" s="263"/>
    </row>
    <row r="565" spans="1:2" ht="12.75">
      <c r="A565" s="263"/>
      <c r="B565" s="263"/>
    </row>
    <row r="566" spans="1:2" ht="12.75">
      <c r="A566" s="263"/>
      <c r="B566" s="263"/>
    </row>
    <row r="567" spans="1:2" ht="12.75">
      <c r="A567" s="263"/>
      <c r="B567" s="263"/>
    </row>
    <row r="568" spans="1:2" ht="12.75">
      <c r="A568" s="263"/>
      <c r="B568" s="263"/>
    </row>
    <row r="569" spans="1:2" ht="12.75">
      <c r="A569" s="263"/>
      <c r="B569" s="263"/>
    </row>
    <row r="570" spans="1:2" ht="12.75">
      <c r="A570" s="263"/>
      <c r="B570" s="263"/>
    </row>
    <row r="571" spans="1:2" ht="12.75">
      <c r="A571" s="263"/>
      <c r="B571" s="263"/>
    </row>
    <row r="572" spans="1:2" ht="12.75">
      <c r="A572" s="263"/>
      <c r="B572" s="263"/>
    </row>
    <row r="573" spans="1:2" ht="12.75">
      <c r="A573" s="263"/>
      <c r="B573" s="263"/>
    </row>
    <row r="574" spans="1:2" ht="12.75">
      <c r="A574" s="263"/>
      <c r="B574" s="263"/>
    </row>
    <row r="575" spans="1:2" ht="12.75">
      <c r="A575" s="263"/>
      <c r="B575" s="263"/>
    </row>
    <row r="576" spans="1:2" ht="12.75">
      <c r="A576" s="263"/>
      <c r="B576" s="263"/>
    </row>
    <row r="577" spans="1:2" ht="12.75">
      <c r="A577" s="263"/>
      <c r="B577" s="263"/>
    </row>
    <row r="578" spans="1:2" ht="12.75">
      <c r="A578" s="263"/>
      <c r="B578" s="263"/>
    </row>
    <row r="579" spans="1:2" ht="12.75">
      <c r="A579" s="263"/>
      <c r="B579" s="263"/>
    </row>
    <row r="580" spans="1:2" ht="12.75">
      <c r="A580" s="263"/>
      <c r="B580" s="263"/>
    </row>
    <row r="581" spans="1:2" ht="12.75">
      <c r="A581" s="263"/>
      <c r="B581" s="263"/>
    </row>
    <row r="582" spans="1:2" ht="12.75">
      <c r="A582" s="263"/>
      <c r="B582" s="263"/>
    </row>
    <row r="583" spans="1:2" ht="12.75">
      <c r="A583" s="263"/>
      <c r="B583" s="263"/>
    </row>
    <row r="584" spans="1:2" ht="12.75">
      <c r="A584" s="263"/>
      <c r="B584" s="263"/>
    </row>
    <row r="585" spans="1:2" ht="12.75">
      <c r="A585" s="263"/>
      <c r="B585" s="263"/>
    </row>
    <row r="586" spans="1:2" ht="12.75">
      <c r="A586" s="263"/>
      <c r="B586" s="263"/>
    </row>
    <row r="587" spans="1:2" ht="12.75">
      <c r="A587" s="263"/>
      <c r="B587" s="263"/>
    </row>
    <row r="588" spans="1:2" ht="12.75">
      <c r="A588" s="263"/>
      <c r="B588" s="263"/>
    </row>
    <row r="589" spans="1:2" ht="12.75">
      <c r="A589" s="263"/>
      <c r="B589" s="263"/>
    </row>
    <row r="590" spans="1:2" ht="12.75">
      <c r="A590" s="263"/>
      <c r="B590" s="263"/>
    </row>
    <row r="591" spans="1:2" ht="12.75">
      <c r="A591" s="263"/>
      <c r="B591" s="263"/>
    </row>
    <row r="592" spans="1:2" ht="12.75">
      <c r="A592" s="263"/>
      <c r="B592" s="263"/>
    </row>
    <row r="593" spans="1:2" ht="12.75">
      <c r="A593" s="263"/>
      <c r="B593" s="263"/>
    </row>
    <row r="594" spans="1:2" ht="12.75">
      <c r="A594" s="263"/>
      <c r="B594" s="263"/>
    </row>
    <row r="595" spans="1:2" ht="12.75">
      <c r="A595" s="263"/>
      <c r="B595" s="263"/>
    </row>
    <row r="596" spans="1:2" ht="12.75">
      <c r="A596" s="263"/>
      <c r="B596" s="263"/>
    </row>
    <row r="597" spans="1:2" ht="12.75">
      <c r="A597" s="263"/>
      <c r="B597" s="263"/>
    </row>
    <row r="598" spans="1:2" ht="12.75">
      <c r="A598" s="263"/>
      <c r="B598" s="263"/>
    </row>
    <row r="599" spans="1:2" ht="12.75">
      <c r="A599" s="263"/>
      <c r="B599" s="263"/>
    </row>
    <row r="600" spans="1:2" ht="12.75">
      <c r="A600" s="263"/>
      <c r="B600" s="263"/>
    </row>
    <row r="601" spans="1:2" ht="12.75">
      <c r="A601" s="263"/>
      <c r="B601" s="263"/>
    </row>
    <row r="602" spans="1:2" ht="12.75">
      <c r="A602" s="263"/>
      <c r="B602" s="263"/>
    </row>
    <row r="603" spans="1:2" ht="12.75">
      <c r="A603" s="263"/>
      <c r="B603" s="263"/>
    </row>
    <row r="604" spans="1:2" ht="12.75">
      <c r="A604" s="263"/>
      <c r="B604" s="263"/>
    </row>
    <row r="605" spans="1:2" ht="12.75">
      <c r="A605" s="263"/>
      <c r="B605" s="263"/>
    </row>
    <row r="606" spans="1:2" ht="12.75">
      <c r="A606" s="263"/>
      <c r="B606" s="263"/>
    </row>
    <row r="607" spans="1:2" ht="12.75">
      <c r="A607" s="263"/>
      <c r="B607" s="263"/>
    </row>
    <row r="608" spans="1:2" ht="12.75">
      <c r="A608" s="263"/>
      <c r="B608" s="263"/>
    </row>
    <row r="609" spans="1:2" ht="12.75">
      <c r="A609" s="263"/>
      <c r="B609" s="263"/>
    </row>
    <row r="610" spans="1:2" ht="12.75">
      <c r="A610" s="263"/>
      <c r="B610" s="263"/>
    </row>
    <row r="611" spans="1:2" ht="12.75">
      <c r="A611" s="263"/>
      <c r="B611" s="263"/>
    </row>
    <row r="612" spans="1:2" ht="12.75">
      <c r="A612" s="263"/>
      <c r="B612" s="263"/>
    </row>
    <row r="613" spans="1:2" ht="12.75">
      <c r="A613" s="263"/>
      <c r="B613" s="263"/>
    </row>
    <row r="614" spans="1:2" ht="12.75">
      <c r="A614" s="263"/>
      <c r="B614" s="263"/>
    </row>
    <row r="615" spans="1:2" ht="12.75">
      <c r="A615" s="263"/>
      <c r="B615" s="263"/>
    </row>
    <row r="616" spans="1:2" ht="12.75">
      <c r="A616" s="263"/>
      <c r="B616" s="263"/>
    </row>
    <row r="617" spans="1:2" ht="12.75">
      <c r="A617" s="263"/>
      <c r="B617" s="263"/>
    </row>
    <row r="618" spans="1:2" ht="12.75">
      <c r="A618" s="263"/>
      <c r="B618" s="263"/>
    </row>
    <row r="619" spans="1:2" ht="12.75">
      <c r="A619" s="263"/>
      <c r="B619" s="263"/>
    </row>
    <row r="620" spans="1:2" ht="12.75">
      <c r="A620" s="263"/>
      <c r="B620" s="263"/>
    </row>
    <row r="621" spans="1:2" ht="12.75">
      <c r="A621" s="263"/>
      <c r="B621" s="263"/>
    </row>
    <row r="622" spans="1:2" ht="12.75">
      <c r="A622" s="263"/>
      <c r="B622" s="263"/>
    </row>
    <row r="623" spans="1:2" ht="12.75">
      <c r="A623" s="263"/>
      <c r="B623" s="263"/>
    </row>
    <row r="624" spans="1:2" ht="12.75">
      <c r="A624" s="263"/>
      <c r="B624" s="263"/>
    </row>
    <row r="625" spans="1:2" ht="12.75">
      <c r="A625" s="263"/>
      <c r="B625" s="263"/>
    </row>
    <row r="626" spans="1:2" ht="12.75">
      <c r="A626" s="263"/>
      <c r="B626" s="263"/>
    </row>
    <row r="627" spans="1:2" ht="12.75">
      <c r="A627" s="263"/>
      <c r="B627" s="263"/>
    </row>
    <row r="628" spans="1:2" ht="12.75">
      <c r="A628" s="263"/>
      <c r="B628" s="263"/>
    </row>
    <row r="629" spans="1:2" ht="12.75">
      <c r="A629" s="263"/>
      <c r="B629" s="263"/>
    </row>
    <row r="630" spans="1:2" ht="12.75">
      <c r="A630" s="263"/>
      <c r="B630" s="263"/>
    </row>
    <row r="631" spans="1:2" ht="12.75">
      <c r="A631" s="263"/>
      <c r="B631" s="263"/>
    </row>
    <row r="632" spans="1:2" ht="12.75">
      <c r="A632" s="263"/>
      <c r="B632" s="263"/>
    </row>
    <row r="633" spans="1:2" ht="12.75">
      <c r="A633" s="263"/>
      <c r="B633" s="263"/>
    </row>
    <row r="634" spans="1:2" ht="12.75">
      <c r="A634" s="263"/>
      <c r="B634" s="263"/>
    </row>
    <row r="635" spans="1:2" ht="12.75">
      <c r="A635" s="263"/>
      <c r="B635" s="263"/>
    </row>
    <row r="636" spans="1:2" ht="12.75">
      <c r="A636" s="263"/>
      <c r="B636" s="263"/>
    </row>
    <row r="637" spans="1:2" ht="12.75">
      <c r="A637" s="263"/>
      <c r="B637" s="263"/>
    </row>
    <row r="638" spans="1:2" ht="12.75">
      <c r="A638" s="263"/>
      <c r="B638" s="263"/>
    </row>
    <row r="639" spans="1:2" ht="12.75">
      <c r="A639" s="263"/>
      <c r="B639" s="263"/>
    </row>
    <row r="640" spans="1:2" ht="12.75">
      <c r="A640" s="263"/>
      <c r="B640" s="263"/>
    </row>
    <row r="641" spans="1:2" ht="12.75">
      <c r="A641" s="263"/>
      <c r="B641" s="263"/>
    </row>
    <row r="642" spans="1:2" ht="12.75">
      <c r="A642" s="263"/>
      <c r="B642" s="263"/>
    </row>
    <row r="643" spans="1:2" ht="12.75">
      <c r="A643" s="263"/>
      <c r="B643" s="263"/>
    </row>
    <row r="644" spans="1:2" ht="12.75">
      <c r="A644" s="263"/>
      <c r="B644" s="263"/>
    </row>
    <row r="645" spans="1:2" ht="12.75">
      <c r="A645" s="263"/>
      <c r="B645" s="263"/>
    </row>
    <row r="646" spans="1:2" ht="12.75">
      <c r="A646" s="263"/>
      <c r="B646" s="263"/>
    </row>
    <row r="647" spans="1:2" ht="12.75">
      <c r="A647" s="263"/>
      <c r="B647" s="263"/>
    </row>
    <row r="648" spans="1:2" ht="12.75">
      <c r="A648" s="263"/>
      <c r="B648" s="263"/>
    </row>
    <row r="649" spans="1:2" ht="12.75">
      <c r="A649" s="263"/>
      <c r="B649" s="263"/>
    </row>
    <row r="650" spans="1:2" ht="12.75">
      <c r="A650" s="263"/>
      <c r="B650" s="263"/>
    </row>
    <row r="651" spans="1:2" ht="12.75">
      <c r="A651" s="263"/>
      <c r="B651" s="263"/>
    </row>
  </sheetData>
  <sheetProtection/>
  <protectedRanges>
    <protectedRange password="9555" sqref="A68:B68 A50 B51 B48:B49 B20:B33 A67 A25:A32 B59:B66 B70:B99 B101:B116 B182 A70:A116 A184:B191 A20:A22 A11:B15 A122:B134" name="Range1"/>
  </protectedRanges>
  <printOptions/>
  <pageMargins left="0.75" right="0.25" top="0.25" bottom="0.25" header="0.25" footer="0.25"/>
  <pageSetup horizontalDpi="600" verticalDpi="600" orientation="portrait" scale="85" r:id="rId1"/>
  <rowBreaks count="2" manualBreakCount="2">
    <brk id="66" max="4" man="1"/>
    <brk id="129" max="4" man="1"/>
  </rowBreaks>
</worksheet>
</file>

<file path=xl/worksheets/sheet11.xml><?xml version="1.0" encoding="utf-8"?>
<worksheet xmlns="http://schemas.openxmlformats.org/spreadsheetml/2006/main" xmlns:r="http://schemas.openxmlformats.org/officeDocument/2006/relationships">
  <dimension ref="A1:AO76"/>
  <sheetViews>
    <sheetView showGridLines="0" zoomScale="86" zoomScaleNormal="86" workbookViewId="0" topLeftCell="A1">
      <pane xSplit="2" ySplit="6" topLeftCell="I7" activePane="bottomRight" state="frozen"/>
      <selection pane="topLeft" activeCell="B25" sqref="B25"/>
      <selection pane="topRight" activeCell="B25" sqref="B25"/>
      <selection pane="bottomLeft" activeCell="B25" sqref="B25"/>
      <selection pane="bottomRight" activeCell="I22" sqref="I22"/>
    </sheetView>
  </sheetViews>
  <sheetFormatPr defaultColWidth="9.140625" defaultRowHeight="12.75"/>
  <cols>
    <col min="1" max="1" width="10.140625" style="1" customWidth="1"/>
    <col min="2" max="2" width="45.28125" style="1" bestFit="1" customWidth="1"/>
    <col min="3" max="8" width="17.7109375" style="1" hidden="1" customWidth="1"/>
    <col min="9" max="25" width="17.7109375" style="1" customWidth="1"/>
    <col min="26" max="30" width="17.7109375" style="233" customWidth="1"/>
    <col min="31" max="41" width="17.7109375" style="310" customWidth="1"/>
    <col min="42" max="139" width="17.7109375" style="1" customWidth="1"/>
    <col min="140" max="16384" width="9.140625" style="1" customWidth="1"/>
  </cols>
  <sheetData>
    <row r="1" spans="1:30" ht="18">
      <c r="A1" s="86" t="s">
        <v>198</v>
      </c>
      <c r="B1" s="87"/>
      <c r="C1" s="87"/>
      <c r="D1" s="87"/>
      <c r="E1" s="87"/>
      <c r="F1" s="87"/>
      <c r="G1" s="87"/>
      <c r="H1" s="87"/>
      <c r="I1" s="87"/>
      <c r="J1" s="87"/>
      <c r="K1" s="87"/>
      <c r="L1" s="87"/>
      <c r="M1" s="87"/>
      <c r="N1" s="87"/>
      <c r="O1" s="307"/>
      <c r="P1" s="87"/>
      <c r="Q1" s="87"/>
      <c r="R1" s="87"/>
      <c r="S1" s="87"/>
      <c r="T1" s="245"/>
      <c r="U1" s="245"/>
      <c r="V1" s="245"/>
      <c r="W1" s="245"/>
      <c r="X1" s="245"/>
      <c r="Y1" s="308"/>
      <c r="AD1" s="309"/>
    </row>
    <row r="2" spans="1:41" s="97" customFormat="1" ht="15">
      <c r="A2" s="91" t="s">
        <v>60</v>
      </c>
      <c r="B2" s="92" t="s">
        <v>412</v>
      </c>
      <c r="C2" s="92"/>
      <c r="D2" s="92"/>
      <c r="E2" s="92"/>
      <c r="F2" s="92"/>
      <c r="G2" s="92"/>
      <c r="H2" s="92"/>
      <c r="I2" s="92"/>
      <c r="J2" s="92"/>
      <c r="K2" s="92"/>
      <c r="L2" s="92"/>
      <c r="M2" s="92"/>
      <c r="N2" s="92"/>
      <c r="O2" s="93"/>
      <c r="P2" s="92"/>
      <c r="Q2" s="92"/>
      <c r="R2" s="92"/>
      <c r="S2" s="92"/>
      <c r="T2" s="92"/>
      <c r="U2" s="92"/>
      <c r="V2" s="92"/>
      <c r="W2" s="92"/>
      <c r="X2" s="92"/>
      <c r="Y2" s="93"/>
      <c r="Z2" s="94"/>
      <c r="AA2" s="96"/>
      <c r="AB2" s="96"/>
      <c r="AC2" s="96"/>
      <c r="AD2" s="96"/>
      <c r="AE2" s="311"/>
      <c r="AF2" s="311"/>
      <c r="AG2" s="311"/>
      <c r="AH2" s="311"/>
      <c r="AI2" s="311"/>
      <c r="AJ2" s="311"/>
      <c r="AK2" s="311"/>
      <c r="AL2" s="311"/>
      <c r="AM2" s="311"/>
      <c r="AN2" s="311"/>
      <c r="AO2" s="311"/>
    </row>
    <row r="3" spans="1:41" s="97" customFormat="1" ht="15">
      <c r="A3" s="91" t="s">
        <v>62</v>
      </c>
      <c r="B3" s="92" t="s">
        <v>413</v>
      </c>
      <c r="C3" s="92"/>
      <c r="D3" s="92"/>
      <c r="E3" s="92"/>
      <c r="F3" s="92"/>
      <c r="G3" s="92"/>
      <c r="H3" s="92"/>
      <c r="I3" s="92"/>
      <c r="J3" s="92"/>
      <c r="K3" s="92"/>
      <c r="L3" s="92"/>
      <c r="M3" s="92"/>
      <c r="N3" s="92"/>
      <c r="O3" s="93"/>
      <c r="P3" s="92"/>
      <c r="Q3" s="92"/>
      <c r="R3" s="92"/>
      <c r="S3" s="92"/>
      <c r="T3" s="92"/>
      <c r="U3" s="92"/>
      <c r="V3" s="92"/>
      <c r="W3" s="92"/>
      <c r="X3" s="92"/>
      <c r="Y3" s="93"/>
      <c r="Z3" s="94"/>
      <c r="AA3" s="96"/>
      <c r="AB3" s="96"/>
      <c r="AC3" s="96"/>
      <c r="AD3" s="96"/>
      <c r="AE3" s="311"/>
      <c r="AF3" s="311"/>
      <c r="AG3" s="311"/>
      <c r="AH3" s="311"/>
      <c r="AI3" s="311"/>
      <c r="AJ3" s="311"/>
      <c r="AK3" s="311"/>
      <c r="AL3" s="311"/>
      <c r="AM3" s="311"/>
      <c r="AN3" s="311"/>
      <c r="AO3" s="311"/>
    </row>
    <row r="4" spans="1:41" s="97" customFormat="1" ht="15.75" thickBot="1">
      <c r="A4" s="98" t="s">
        <v>295</v>
      </c>
      <c r="B4" s="99" t="s">
        <v>65</v>
      </c>
      <c r="C4" s="99"/>
      <c r="D4" s="99"/>
      <c r="E4" s="99"/>
      <c r="F4" s="99"/>
      <c r="G4" s="99"/>
      <c r="H4" s="99"/>
      <c r="I4" s="99"/>
      <c r="J4" s="99"/>
      <c r="K4" s="99"/>
      <c r="L4" s="99"/>
      <c r="M4" s="99"/>
      <c r="N4" s="99"/>
      <c r="O4" s="100"/>
      <c r="P4" s="99"/>
      <c r="Q4" s="99"/>
      <c r="R4" s="99"/>
      <c r="S4" s="99"/>
      <c r="T4" s="99"/>
      <c r="U4" s="99"/>
      <c r="V4" s="99"/>
      <c r="W4" s="99"/>
      <c r="X4" s="99"/>
      <c r="Y4" s="100"/>
      <c r="Z4" s="94"/>
      <c r="AA4" s="96"/>
      <c r="AB4" s="96"/>
      <c r="AC4" s="96"/>
      <c r="AD4" s="96"/>
      <c r="AE4" s="311"/>
      <c r="AF4" s="311"/>
      <c r="AG4" s="311"/>
      <c r="AH4" s="311"/>
      <c r="AI4" s="311"/>
      <c r="AJ4" s="311"/>
      <c r="AK4" s="311"/>
      <c r="AL4" s="311"/>
      <c r="AM4" s="311"/>
      <c r="AN4" s="311"/>
      <c r="AO4" s="311"/>
    </row>
    <row r="5" spans="1:41" s="107" customFormat="1" ht="13.5" thickBot="1">
      <c r="A5" s="103" t="s">
        <v>412</v>
      </c>
      <c r="B5" s="104"/>
      <c r="C5" s="105">
        <v>39417</v>
      </c>
      <c r="D5" s="105">
        <v>39387</v>
      </c>
      <c r="E5" s="105">
        <v>39357</v>
      </c>
      <c r="F5" s="105">
        <v>39327</v>
      </c>
      <c r="G5" s="105">
        <v>39297</v>
      </c>
      <c r="H5" s="105">
        <v>39267</v>
      </c>
      <c r="I5" s="105">
        <v>39267</v>
      </c>
      <c r="J5" s="105">
        <v>39237</v>
      </c>
      <c r="K5" s="105">
        <v>39207</v>
      </c>
      <c r="L5" s="105">
        <v>39177</v>
      </c>
      <c r="M5" s="105">
        <v>39147</v>
      </c>
      <c r="N5" s="105">
        <v>39117</v>
      </c>
      <c r="O5" s="106">
        <v>39087</v>
      </c>
      <c r="P5" s="105">
        <v>39057</v>
      </c>
      <c r="Q5" s="105">
        <v>39027</v>
      </c>
      <c r="R5" s="105">
        <v>39021</v>
      </c>
      <c r="S5" s="105">
        <v>38990</v>
      </c>
      <c r="T5" s="105">
        <v>38960</v>
      </c>
      <c r="U5" s="105">
        <v>38929</v>
      </c>
      <c r="V5" s="105">
        <v>38898</v>
      </c>
      <c r="W5" s="105">
        <v>38868</v>
      </c>
      <c r="X5" s="105">
        <v>38837</v>
      </c>
      <c r="Y5" s="106">
        <v>38807</v>
      </c>
      <c r="Z5" s="312"/>
      <c r="AA5" s="312"/>
      <c r="AB5" s="312"/>
      <c r="AC5" s="312"/>
      <c r="AD5" s="312"/>
      <c r="AE5" s="313"/>
      <c r="AF5" s="313"/>
      <c r="AG5" s="313"/>
      <c r="AH5" s="313"/>
      <c r="AI5" s="313"/>
      <c r="AJ5" s="313"/>
      <c r="AK5" s="313"/>
      <c r="AL5" s="313"/>
      <c r="AM5" s="313"/>
      <c r="AN5" s="313"/>
      <c r="AO5" s="313"/>
    </row>
    <row r="6" spans="1:30" ht="15">
      <c r="A6" s="108" t="s">
        <v>200</v>
      </c>
      <c r="B6" s="109"/>
      <c r="C6" s="109"/>
      <c r="D6" s="109"/>
      <c r="E6" s="109"/>
      <c r="F6" s="109"/>
      <c r="G6" s="109"/>
      <c r="H6" s="109"/>
      <c r="I6" s="109"/>
      <c r="J6" s="109"/>
      <c r="K6" s="109"/>
      <c r="L6" s="109"/>
      <c r="M6" s="109"/>
      <c r="N6" s="109"/>
      <c r="O6" s="247"/>
      <c r="P6" s="109"/>
      <c r="Q6" s="109"/>
      <c r="R6" s="109"/>
      <c r="S6" s="109"/>
      <c r="T6" s="109"/>
      <c r="U6" s="109"/>
      <c r="V6" s="109"/>
      <c r="W6" s="109"/>
      <c r="X6" s="109"/>
      <c r="Y6" s="247"/>
      <c r="Z6" s="314"/>
      <c r="AA6" s="314"/>
      <c r="AB6" s="314"/>
      <c r="AC6" s="314"/>
      <c r="AD6" s="314"/>
    </row>
    <row r="7" spans="1:41" s="320" customFormat="1" ht="13.5" customHeight="1">
      <c r="A7" s="315" t="s">
        <v>17</v>
      </c>
      <c r="B7" s="316"/>
      <c r="C7" s="317">
        <v>1150000000</v>
      </c>
      <c r="D7" s="317">
        <v>1150000000</v>
      </c>
      <c r="E7" s="317">
        <v>1150000000</v>
      </c>
      <c r="F7" s="317">
        <v>1150000000</v>
      </c>
      <c r="G7" s="317">
        <v>1150000000</v>
      </c>
      <c r="H7" s="317">
        <v>1150000000</v>
      </c>
      <c r="I7" s="317">
        <v>1150000000</v>
      </c>
      <c r="J7" s="317">
        <v>1150000000</v>
      </c>
      <c r="K7" s="317">
        <v>1150000000</v>
      </c>
      <c r="L7" s="317">
        <v>1150000000</v>
      </c>
      <c r="M7" s="317">
        <v>1150000000</v>
      </c>
      <c r="N7" s="317">
        <v>1150000000</v>
      </c>
      <c r="O7" s="318">
        <v>1150000000</v>
      </c>
      <c r="P7" s="317">
        <v>1150000000</v>
      </c>
      <c r="Q7" s="317">
        <v>1150000000</v>
      </c>
      <c r="R7" s="317">
        <v>1150000000</v>
      </c>
      <c r="S7" s="317">
        <v>1150000000</v>
      </c>
      <c r="T7" s="317">
        <v>1150000000</v>
      </c>
      <c r="U7" s="317">
        <v>1150000000</v>
      </c>
      <c r="V7" s="317">
        <v>1150000000</v>
      </c>
      <c r="W7" s="317">
        <v>1150000000</v>
      </c>
      <c r="X7" s="317">
        <v>1150000000</v>
      </c>
      <c r="Y7" s="318">
        <v>1150000000</v>
      </c>
      <c r="Z7" s="209"/>
      <c r="AA7" s="209"/>
      <c r="AB7" s="209"/>
      <c r="AC7" s="209"/>
      <c r="AD7" s="209"/>
      <c r="AE7" s="319"/>
      <c r="AF7" s="319"/>
      <c r="AG7" s="319"/>
      <c r="AH7" s="319"/>
      <c r="AI7" s="319"/>
      <c r="AJ7" s="319"/>
      <c r="AK7" s="319"/>
      <c r="AL7" s="319"/>
      <c r="AM7" s="319"/>
      <c r="AN7" s="319"/>
      <c r="AO7" s="319"/>
    </row>
    <row r="8" spans="1:30" ht="12.75">
      <c r="A8" s="321" t="s">
        <v>13</v>
      </c>
      <c r="B8" s="56"/>
      <c r="C8" s="322">
        <v>22</v>
      </c>
      <c r="D8" s="322">
        <v>21</v>
      </c>
      <c r="E8" s="322">
        <v>20</v>
      </c>
      <c r="F8" s="322">
        <v>19</v>
      </c>
      <c r="G8" s="322">
        <v>18</v>
      </c>
      <c r="H8" s="322">
        <v>17</v>
      </c>
      <c r="I8" s="322">
        <v>17</v>
      </c>
      <c r="J8" s="322">
        <v>16</v>
      </c>
      <c r="K8" s="322">
        <v>15</v>
      </c>
      <c r="L8" s="322">
        <v>14</v>
      </c>
      <c r="M8" s="322">
        <v>13</v>
      </c>
      <c r="N8" s="322">
        <v>12</v>
      </c>
      <c r="O8" s="323">
        <v>11</v>
      </c>
      <c r="P8" s="322">
        <v>10</v>
      </c>
      <c r="Q8" s="322">
        <v>9</v>
      </c>
      <c r="R8" s="322">
        <v>8</v>
      </c>
      <c r="S8" s="322">
        <v>7</v>
      </c>
      <c r="T8" s="322">
        <v>6</v>
      </c>
      <c r="U8" s="322">
        <v>5</v>
      </c>
      <c r="V8" s="322">
        <v>4</v>
      </c>
      <c r="W8" s="322">
        <v>3</v>
      </c>
      <c r="X8" s="322">
        <v>2</v>
      </c>
      <c r="Y8" s="323">
        <v>1</v>
      </c>
      <c r="Z8" s="322"/>
      <c r="AA8" s="322"/>
      <c r="AB8" s="322"/>
      <c r="AC8" s="322"/>
      <c r="AD8" s="322"/>
    </row>
    <row r="9" spans="1:30" ht="12.75">
      <c r="A9" s="324" t="s">
        <v>201</v>
      </c>
      <c r="B9" s="325"/>
      <c r="C9" s="215">
        <v>661486995.7813812</v>
      </c>
      <c r="D9" s="215">
        <v>661486995.7813812</v>
      </c>
      <c r="E9" s="215">
        <v>661486995.7813812</v>
      </c>
      <c r="F9" s="215">
        <v>661486995.7813812</v>
      </c>
      <c r="G9" s="215">
        <v>661486995.7813812</v>
      </c>
      <c r="H9" s="215">
        <v>661486995.7813812</v>
      </c>
      <c r="I9" s="215">
        <v>644939707.1092598</v>
      </c>
      <c r="J9" s="215">
        <v>661486995.7813812</v>
      </c>
      <c r="K9" s="215">
        <v>677667021.6435499</v>
      </c>
      <c r="L9" s="215">
        <v>697002836.3159263</v>
      </c>
      <c r="M9" s="215">
        <v>728507919.9090228</v>
      </c>
      <c r="N9" s="215">
        <v>771697284.7578369</v>
      </c>
      <c r="O9" s="262">
        <v>808003848.2810254</v>
      </c>
      <c r="P9" s="215">
        <v>860171200.8383642</v>
      </c>
      <c r="Q9" s="215">
        <v>918269550.242106</v>
      </c>
      <c r="R9" s="215">
        <v>969033697.4576948</v>
      </c>
      <c r="S9" s="215">
        <v>1001421200.2353811</v>
      </c>
      <c r="T9" s="215">
        <v>1027354826.2984025</v>
      </c>
      <c r="U9" s="215">
        <v>1060818976.7572584</v>
      </c>
      <c r="V9" s="215">
        <v>1076671371.164802</v>
      </c>
      <c r="W9" s="215">
        <v>1093089907.4453175</v>
      </c>
      <c r="X9" s="215">
        <v>1111854481.060983</v>
      </c>
      <c r="Y9" s="262">
        <v>956902193.53</v>
      </c>
      <c r="Z9" s="209"/>
      <c r="AA9" s="209"/>
      <c r="AB9" s="209"/>
      <c r="AC9" s="209"/>
      <c r="AD9" s="209"/>
    </row>
    <row r="10" spans="1:30" ht="12.75">
      <c r="A10" s="326" t="s">
        <v>16</v>
      </c>
      <c r="B10" s="56"/>
      <c r="C10" s="209" t="e">
        <v>#N/A</v>
      </c>
      <c r="D10" s="209" t="e">
        <v>#N/A</v>
      </c>
      <c r="E10" s="209" t="e">
        <v>#N/A</v>
      </c>
      <c r="F10" s="209" t="e">
        <v>#N/A</v>
      </c>
      <c r="G10" s="209" t="e">
        <v>#N/A</v>
      </c>
      <c r="H10" s="209">
        <v>675856809.0499998</v>
      </c>
      <c r="I10" s="209">
        <v>675856809.0499998</v>
      </c>
      <c r="J10" s="209">
        <v>694257013.99</v>
      </c>
      <c r="K10" s="209">
        <v>712360633.9800001</v>
      </c>
      <c r="L10" s="209">
        <v>733616237.97</v>
      </c>
      <c r="M10" s="209">
        <v>767272164.16</v>
      </c>
      <c r="N10" s="209">
        <v>812659560.08</v>
      </c>
      <c r="O10" s="217">
        <v>851515075.62</v>
      </c>
      <c r="P10" s="209">
        <v>905826435.25</v>
      </c>
      <c r="Q10" s="209">
        <v>966910118.0499998</v>
      </c>
      <c r="R10" s="209">
        <v>1020558733.05</v>
      </c>
      <c r="S10" s="209">
        <v>1054823680.3500001</v>
      </c>
      <c r="T10" s="209">
        <v>1083906221.0600002</v>
      </c>
      <c r="U10" s="209">
        <v>1120698635.47</v>
      </c>
      <c r="V10" s="209">
        <v>1139753218.83</v>
      </c>
      <c r="W10" s="209">
        <v>1159680469.6599998</v>
      </c>
      <c r="X10" s="209">
        <v>1181709741.5200002</v>
      </c>
      <c r="Y10" s="217">
        <v>1016726599.37</v>
      </c>
      <c r="Z10" s="209"/>
      <c r="AA10" s="209"/>
      <c r="AB10" s="209"/>
      <c r="AC10" s="209"/>
      <c r="AD10" s="209"/>
    </row>
    <row r="11" spans="1:30" ht="12.75">
      <c r="A11" s="324" t="s">
        <v>14</v>
      </c>
      <c r="B11" s="325"/>
      <c r="C11" s="194" t="e">
        <v>#N/A</v>
      </c>
      <c r="D11" s="194" t="e">
        <v>#N/A</v>
      </c>
      <c r="E11" s="194" t="e">
        <v>#N/A</v>
      </c>
      <c r="F11" s="194" t="e">
        <v>#N/A</v>
      </c>
      <c r="G11" s="194" t="e">
        <v>#N/A</v>
      </c>
      <c r="H11" s="194">
        <v>26438</v>
      </c>
      <c r="I11" s="194">
        <v>26438</v>
      </c>
      <c r="J11" s="194">
        <v>26747</v>
      </c>
      <c r="K11" s="194">
        <v>27073</v>
      </c>
      <c r="L11" s="194">
        <v>27509</v>
      </c>
      <c r="M11" s="194">
        <v>28428</v>
      </c>
      <c r="N11" s="194">
        <v>29638</v>
      </c>
      <c r="O11" s="195">
        <v>30728</v>
      </c>
      <c r="P11" s="194">
        <v>31936</v>
      </c>
      <c r="Q11" s="194">
        <v>33210</v>
      </c>
      <c r="R11" s="194">
        <v>34458</v>
      </c>
      <c r="S11" s="194">
        <v>35189</v>
      </c>
      <c r="T11" s="194">
        <v>35688</v>
      </c>
      <c r="U11" s="194">
        <v>36298</v>
      </c>
      <c r="V11" s="194">
        <v>36583</v>
      </c>
      <c r="W11" s="194">
        <v>36893</v>
      </c>
      <c r="X11" s="194">
        <v>37312</v>
      </c>
      <c r="Y11" s="195">
        <v>32492</v>
      </c>
      <c r="Z11" s="196"/>
      <c r="AA11" s="196"/>
      <c r="AB11" s="196"/>
      <c r="AC11" s="196"/>
      <c r="AD11" s="196"/>
    </row>
    <row r="12" spans="1:30" ht="12.75">
      <c r="A12" s="321" t="s">
        <v>15</v>
      </c>
      <c r="B12" s="56"/>
      <c r="C12" s="132" t="e">
        <v>#N/A</v>
      </c>
      <c r="D12" s="132" t="e">
        <v>#N/A</v>
      </c>
      <c r="E12" s="132" t="e">
        <v>#N/A</v>
      </c>
      <c r="F12" s="132" t="e">
        <v>#N/A</v>
      </c>
      <c r="G12" s="132" t="e">
        <v>#N/A</v>
      </c>
      <c r="H12" s="132">
        <v>0.04729473264999726</v>
      </c>
      <c r="I12" s="132">
        <v>0.04729473264999726</v>
      </c>
      <c r="J12" s="132">
        <v>0.04719749420863896</v>
      </c>
      <c r="K12" s="132">
        <v>0.0472808641894235</v>
      </c>
      <c r="L12" s="132">
        <v>0.047328074800083476</v>
      </c>
      <c r="M12" s="132">
        <v>0.0474523965811532</v>
      </c>
      <c r="N12" s="132">
        <v>0.0473899402006774</v>
      </c>
      <c r="O12" s="133">
        <v>0.047493455644169374</v>
      </c>
      <c r="P12" s="132">
        <v>0.047712447122358365</v>
      </c>
      <c r="Q12" s="132">
        <v>0.04807027239898682</v>
      </c>
      <c r="R12" s="132">
        <v>0.048369394507529556</v>
      </c>
      <c r="S12" s="132">
        <v>0.04854995757964735</v>
      </c>
      <c r="T12" s="132">
        <v>0.04122289935101925</v>
      </c>
      <c r="U12" s="132">
        <v>0.04061549373298801</v>
      </c>
      <c r="V12" s="132">
        <v>0.040737904219707625</v>
      </c>
      <c r="W12" s="132">
        <v>0.04080905727115943</v>
      </c>
      <c r="X12" s="132">
        <v>0.040897269587061316</v>
      </c>
      <c r="Y12" s="133">
        <v>0.04085640243920001</v>
      </c>
      <c r="Z12" s="182"/>
      <c r="AA12" s="182"/>
      <c r="AB12" s="182"/>
      <c r="AC12" s="182"/>
      <c r="AD12" s="182"/>
    </row>
    <row r="13" spans="1:30" ht="12.75">
      <c r="A13" s="327" t="s">
        <v>0</v>
      </c>
      <c r="B13" s="325"/>
      <c r="C13" s="135" t="e">
        <v>#N/A</v>
      </c>
      <c r="D13" s="135" t="e">
        <v>#N/A</v>
      </c>
      <c r="E13" s="135" t="e">
        <v>#N/A</v>
      </c>
      <c r="F13" s="135" t="e">
        <v>#N/A</v>
      </c>
      <c r="G13" s="135" t="e">
        <v>#N/A</v>
      </c>
      <c r="H13" s="135">
        <v>36.28168461507046</v>
      </c>
      <c r="I13" s="135">
        <v>36.28168461507046</v>
      </c>
      <c r="J13" s="135">
        <v>37.16212849813804</v>
      </c>
      <c r="K13" s="135">
        <v>38.02562254410105</v>
      </c>
      <c r="L13" s="135">
        <v>38.89732202260348</v>
      </c>
      <c r="M13" s="135">
        <v>39.65830729475633</v>
      </c>
      <c r="N13" s="135">
        <v>40.35544964308494</v>
      </c>
      <c r="O13" s="136">
        <v>40.972036687697326</v>
      </c>
      <c r="P13" s="135">
        <v>41.63573076473648</v>
      </c>
      <c r="Q13" s="135">
        <v>42.32504676217872</v>
      </c>
      <c r="R13" s="135">
        <v>43.06201401250162</v>
      </c>
      <c r="S13" s="135">
        <v>43.862248209983505</v>
      </c>
      <c r="T13" s="135">
        <v>44.68080484831829</v>
      </c>
      <c r="U13" s="135">
        <v>45.5366112119676</v>
      </c>
      <c r="V13" s="135">
        <v>46.380946218406564</v>
      </c>
      <c r="W13" s="135">
        <v>47.18493927160202</v>
      </c>
      <c r="X13" s="135">
        <v>47.97351282286143</v>
      </c>
      <c r="Y13" s="136">
        <v>48.08070968464959</v>
      </c>
      <c r="Z13" s="159"/>
      <c r="AA13" s="159"/>
      <c r="AB13" s="159"/>
      <c r="AC13" s="159"/>
      <c r="AD13" s="159"/>
    </row>
    <row r="14" spans="1:30" ht="12.75">
      <c r="A14" s="328" t="s">
        <v>1</v>
      </c>
      <c r="B14" s="56"/>
      <c r="C14" s="140" t="e">
        <v>#N/A</v>
      </c>
      <c r="D14" s="140" t="e">
        <v>#N/A</v>
      </c>
      <c r="E14" s="140" t="e">
        <v>#N/A</v>
      </c>
      <c r="F14" s="140" t="e">
        <v>#N/A</v>
      </c>
      <c r="G14" s="140" t="e">
        <v>#N/A</v>
      </c>
      <c r="H14" s="140">
        <v>54.58238939653988</v>
      </c>
      <c r="I14" s="140">
        <v>54.58238939653988</v>
      </c>
      <c r="J14" s="140">
        <v>54.45406326485387</v>
      </c>
      <c r="K14" s="140">
        <v>54.34652490925956</v>
      </c>
      <c r="L14" s="140">
        <v>54.233593090842966</v>
      </c>
      <c r="M14" s="140">
        <v>54.13128127511347</v>
      </c>
      <c r="N14" s="140">
        <v>54.00215212837689</v>
      </c>
      <c r="O14" s="141">
        <v>53.90169787278393</v>
      </c>
      <c r="P14" s="140">
        <v>53.80450467003524</v>
      </c>
      <c r="Q14" s="140">
        <v>53.726800188147024</v>
      </c>
      <c r="R14" s="140">
        <v>53.71488084448566</v>
      </c>
      <c r="S14" s="140">
        <v>53.65144579093256</v>
      </c>
      <c r="T14" s="140">
        <v>53.55150609528323</v>
      </c>
      <c r="U14" s="140">
        <v>53.44418842567898</v>
      </c>
      <c r="V14" s="140">
        <v>53.347422058378996</v>
      </c>
      <c r="W14" s="140">
        <v>53.240007295079835</v>
      </c>
      <c r="X14" s="140">
        <v>53.125908724166564</v>
      </c>
      <c r="Y14" s="141">
        <v>53.280224508099366</v>
      </c>
      <c r="Z14" s="329"/>
      <c r="AA14" s="329"/>
      <c r="AB14" s="329"/>
      <c r="AC14" s="329"/>
      <c r="AD14" s="329"/>
    </row>
    <row r="15" spans="1:30" ht="12.75">
      <c r="A15" s="324" t="s">
        <v>2</v>
      </c>
      <c r="B15" s="325"/>
      <c r="C15" s="213" t="e">
        <v>#N/A</v>
      </c>
      <c r="D15" s="213" t="e">
        <v>#N/A</v>
      </c>
      <c r="E15" s="213" t="e">
        <v>#N/A</v>
      </c>
      <c r="F15" s="213" t="e">
        <v>#N/A</v>
      </c>
      <c r="G15" s="213" t="e">
        <v>#N/A</v>
      </c>
      <c r="H15" s="213">
        <v>25563.840269687564</v>
      </c>
      <c r="I15" s="213">
        <v>25563.840269687564</v>
      </c>
      <c r="J15" s="213">
        <v>25956.444236362957</v>
      </c>
      <c r="K15" s="213">
        <v>26312.585748901125</v>
      </c>
      <c r="L15" s="213">
        <v>26668.226324839146</v>
      </c>
      <c r="M15" s="213">
        <v>26990.015624032643</v>
      </c>
      <c r="N15" s="213">
        <v>27419.514139955463</v>
      </c>
      <c r="O15" s="214">
        <v>27711.373197734963</v>
      </c>
      <c r="P15" s="213">
        <v>28363.80370898046</v>
      </c>
      <c r="Q15" s="213">
        <v>29115.0291493526</v>
      </c>
      <c r="R15" s="213">
        <v>29617.46860090545</v>
      </c>
      <c r="S15" s="213">
        <v>29975.949312285094</v>
      </c>
      <c r="T15" s="213">
        <v>30371.727781327063</v>
      </c>
      <c r="U15" s="213">
        <v>30874.941745275224</v>
      </c>
      <c r="V15" s="213">
        <v>31155.269355438315</v>
      </c>
      <c r="W15" s="213">
        <v>31433.61802130485</v>
      </c>
      <c r="X15" s="213">
        <v>31671.037240566042</v>
      </c>
      <c r="Y15" s="214">
        <v>31291.59791240921</v>
      </c>
      <c r="Z15" s="207"/>
      <c r="AA15" s="207"/>
      <c r="AB15" s="207"/>
      <c r="AC15" s="207"/>
      <c r="AD15" s="207"/>
    </row>
    <row r="16" spans="1:30" ht="12.75">
      <c r="A16" s="321" t="s">
        <v>11</v>
      </c>
      <c r="B16" s="310"/>
      <c r="C16" s="330">
        <v>0.5752060832881576</v>
      </c>
      <c r="D16" s="330">
        <v>0.5752060832881576</v>
      </c>
      <c r="E16" s="330">
        <v>0.5752060832881576</v>
      </c>
      <c r="F16" s="330">
        <v>0.5752060832881576</v>
      </c>
      <c r="G16" s="330">
        <v>0.5752060832881576</v>
      </c>
      <c r="H16" s="330">
        <v>0.5752060832881576</v>
      </c>
      <c r="I16" s="330">
        <v>0.5608171366167477</v>
      </c>
      <c r="J16" s="330">
        <v>0.5752060832881576</v>
      </c>
      <c r="K16" s="330">
        <v>0.5892756709943913</v>
      </c>
      <c r="L16" s="330">
        <v>0.6060894228834142</v>
      </c>
      <c r="M16" s="330">
        <v>0.6334851477469764</v>
      </c>
      <c r="N16" s="330">
        <v>0.6710411171807278</v>
      </c>
      <c r="O16" s="331">
        <v>0.7026120419835004</v>
      </c>
      <c r="P16" s="330">
        <v>0.7479749572507515</v>
      </c>
      <c r="Q16" s="330">
        <v>0.7984952610800922</v>
      </c>
      <c r="R16" s="330">
        <v>0.8426379977892998</v>
      </c>
      <c r="S16" s="330">
        <v>0.8708010436829401</v>
      </c>
      <c r="T16" s="330">
        <v>0.8933520228681762</v>
      </c>
      <c r="U16" s="330">
        <v>0.9224512841367465</v>
      </c>
      <c r="V16" s="330">
        <v>0.9362359749259148</v>
      </c>
      <c r="W16" s="330">
        <v>0.9505129629959282</v>
      </c>
      <c r="X16" s="330">
        <v>0.9668299835312895</v>
      </c>
      <c r="Y16" s="331">
        <v>0.8320888639391304</v>
      </c>
      <c r="Z16" s="330"/>
      <c r="AA16" s="330"/>
      <c r="AB16" s="330"/>
      <c r="AC16" s="330"/>
      <c r="AD16" s="330"/>
    </row>
    <row r="17" spans="1:30" ht="12.75">
      <c r="A17" s="332" t="s">
        <v>24</v>
      </c>
      <c r="B17" s="333"/>
      <c r="C17" s="212">
        <v>0.1429</v>
      </c>
      <c r="D17" s="212">
        <v>0.1429</v>
      </c>
      <c r="E17" s="212">
        <v>0.1429</v>
      </c>
      <c r="F17" s="212">
        <v>0.1429</v>
      </c>
      <c r="G17" s="212">
        <v>0.1429</v>
      </c>
      <c r="H17" s="212">
        <v>0.1429</v>
      </c>
      <c r="I17" s="212">
        <v>0.1433</v>
      </c>
      <c r="J17" s="212">
        <v>0.1429</v>
      </c>
      <c r="K17" s="212">
        <v>0.1437</v>
      </c>
      <c r="L17" s="212">
        <v>0.1407</v>
      </c>
      <c r="M17" s="212">
        <v>0.1353</v>
      </c>
      <c r="N17" s="212">
        <v>0.137</v>
      </c>
      <c r="O17" s="261">
        <v>0.1374</v>
      </c>
      <c r="P17" s="212">
        <v>0.1251</v>
      </c>
      <c r="Q17" s="212">
        <v>0.1232</v>
      </c>
      <c r="R17" s="212">
        <v>0.1085</v>
      </c>
      <c r="S17" s="212">
        <v>0.098</v>
      </c>
      <c r="T17" s="212">
        <v>0.0922</v>
      </c>
      <c r="U17" s="212">
        <v>0.0617</v>
      </c>
      <c r="V17" s="212">
        <v>0.0635</v>
      </c>
      <c r="W17" s="212">
        <v>0.0653</v>
      </c>
      <c r="X17" s="212">
        <v>0.0535</v>
      </c>
      <c r="Y17" s="261">
        <v>0.0577</v>
      </c>
      <c r="Z17" s="221"/>
      <c r="AA17" s="221"/>
      <c r="AB17" s="221"/>
      <c r="AC17" s="221"/>
      <c r="AD17" s="221"/>
    </row>
    <row r="18" spans="1:30" ht="15">
      <c r="A18" s="108" t="s">
        <v>10</v>
      </c>
      <c r="B18" s="153"/>
      <c r="C18" s="153"/>
      <c r="D18" s="153"/>
      <c r="E18" s="153"/>
      <c r="F18" s="153"/>
      <c r="G18" s="153"/>
      <c r="H18" s="153"/>
      <c r="I18" s="153"/>
      <c r="J18" s="153"/>
      <c r="K18" s="153"/>
      <c r="L18" s="153"/>
      <c r="M18" s="153"/>
      <c r="N18" s="153"/>
      <c r="O18" s="256"/>
      <c r="P18" s="153"/>
      <c r="Q18" s="153"/>
      <c r="R18" s="153"/>
      <c r="S18" s="153"/>
      <c r="T18" s="153"/>
      <c r="U18" s="153"/>
      <c r="V18" s="153"/>
      <c r="W18" s="153"/>
      <c r="X18" s="153"/>
      <c r="Y18" s="256"/>
      <c r="Z18" s="334"/>
      <c r="AA18" s="335"/>
      <c r="AB18" s="335"/>
      <c r="AC18" s="335"/>
      <c r="AD18" s="335"/>
    </row>
    <row r="19" spans="1:30" ht="12.75">
      <c r="A19" s="157" t="s">
        <v>202</v>
      </c>
      <c r="B19" s="158"/>
      <c r="C19" s="158"/>
      <c r="D19" s="158"/>
      <c r="E19" s="158"/>
      <c r="F19" s="158"/>
      <c r="G19" s="158"/>
      <c r="H19" s="158"/>
      <c r="I19" s="158"/>
      <c r="J19" s="158"/>
      <c r="K19" s="158"/>
      <c r="L19" s="158"/>
      <c r="M19" s="158"/>
      <c r="N19" s="158"/>
      <c r="O19" s="258"/>
      <c r="P19" s="158"/>
      <c r="Q19" s="158"/>
      <c r="R19" s="158"/>
      <c r="S19" s="158"/>
      <c r="T19" s="158"/>
      <c r="U19" s="158"/>
      <c r="V19" s="158"/>
      <c r="W19" s="158"/>
      <c r="X19" s="158"/>
      <c r="Y19" s="258"/>
      <c r="Z19" s="159"/>
      <c r="AA19" s="161"/>
      <c r="AB19" s="161"/>
      <c r="AC19" s="161"/>
      <c r="AD19" s="161"/>
    </row>
    <row r="20" spans="1:30" ht="12.75">
      <c r="A20" s="162"/>
      <c r="B20" s="163" t="s">
        <v>203</v>
      </c>
      <c r="C20" s="164" t="e">
        <v>#N/A</v>
      </c>
      <c r="D20" s="164" t="e">
        <v>#N/A</v>
      </c>
      <c r="E20" s="164" t="e">
        <v>#N/A</v>
      </c>
      <c r="F20" s="164" t="e">
        <v>#N/A</v>
      </c>
      <c r="G20" s="164" t="e">
        <v>#N/A</v>
      </c>
      <c r="H20" s="164">
        <v>657235151.31</v>
      </c>
      <c r="I20" s="164">
        <v>657235151.31</v>
      </c>
      <c r="J20" s="164">
        <v>677594241.47</v>
      </c>
      <c r="K20" s="164">
        <v>694233855.4</v>
      </c>
      <c r="L20" s="164">
        <v>714209545.98</v>
      </c>
      <c r="M20" s="164">
        <v>748814662.76</v>
      </c>
      <c r="N20" s="164">
        <v>792462396.18</v>
      </c>
      <c r="O20" s="165">
        <v>830054725.54</v>
      </c>
      <c r="P20" s="164">
        <v>888605452.32</v>
      </c>
      <c r="Q20" s="164">
        <v>950947762.64</v>
      </c>
      <c r="R20" s="164">
        <v>1005232691.56</v>
      </c>
      <c r="S20" s="164">
        <v>1038712085.32</v>
      </c>
      <c r="T20" s="164">
        <v>1069987684.28</v>
      </c>
      <c r="U20" s="164">
        <v>1105964437.12</v>
      </c>
      <c r="V20" s="164">
        <v>1129889467.62</v>
      </c>
      <c r="W20" s="164">
        <v>1151638317.83</v>
      </c>
      <c r="X20" s="164">
        <v>1172965685.44</v>
      </c>
      <c r="Y20" s="165">
        <v>1012983162.03</v>
      </c>
      <c r="Z20" s="167"/>
      <c r="AA20" s="167"/>
      <c r="AB20" s="167"/>
      <c r="AC20" s="167"/>
      <c r="AD20" s="167"/>
    </row>
    <row r="21" spans="1:30" ht="12.75">
      <c r="A21" s="166"/>
      <c r="B21" s="53" t="s">
        <v>204</v>
      </c>
      <c r="C21" s="167" t="e">
        <v>#N/A</v>
      </c>
      <c r="D21" s="167" t="e">
        <v>#N/A</v>
      </c>
      <c r="E21" s="167" t="e">
        <v>#N/A</v>
      </c>
      <c r="F21" s="167" t="e">
        <v>#N/A</v>
      </c>
      <c r="G21" s="167" t="e">
        <v>#N/A</v>
      </c>
      <c r="H21" s="167">
        <v>9316910.66</v>
      </c>
      <c r="I21" s="167">
        <v>9316910.66</v>
      </c>
      <c r="J21" s="167">
        <v>7849086.16</v>
      </c>
      <c r="K21" s="167">
        <v>8992538.24</v>
      </c>
      <c r="L21" s="167">
        <v>9907206.64</v>
      </c>
      <c r="M21" s="167">
        <v>8169103.44</v>
      </c>
      <c r="N21" s="167">
        <v>10913134.83</v>
      </c>
      <c r="O21" s="168">
        <v>12306502.12</v>
      </c>
      <c r="P21" s="167">
        <v>10264249.67</v>
      </c>
      <c r="Q21" s="167">
        <v>8540171.41</v>
      </c>
      <c r="R21" s="167">
        <v>8907618.02</v>
      </c>
      <c r="S21" s="167">
        <v>9559182.45</v>
      </c>
      <c r="T21" s="167">
        <v>7375029.28</v>
      </c>
      <c r="U21" s="167">
        <v>10749664.52</v>
      </c>
      <c r="V21" s="167">
        <v>6665837.76</v>
      </c>
      <c r="W21" s="167">
        <v>6141758.49</v>
      </c>
      <c r="X21" s="167">
        <v>7482448.64</v>
      </c>
      <c r="Y21" s="168">
        <v>3241926.52</v>
      </c>
      <c r="Z21" s="167"/>
      <c r="AA21" s="167"/>
      <c r="AB21" s="167"/>
      <c r="AC21" s="167"/>
      <c r="AD21" s="167"/>
    </row>
    <row r="22" spans="1:30" ht="12.75">
      <c r="A22" s="162"/>
      <c r="B22" s="163" t="s">
        <v>205</v>
      </c>
      <c r="C22" s="164" t="e">
        <v>#N/A</v>
      </c>
      <c r="D22" s="164" t="e">
        <v>#N/A</v>
      </c>
      <c r="E22" s="164" t="e">
        <v>#N/A</v>
      </c>
      <c r="F22" s="164" t="e">
        <v>#N/A</v>
      </c>
      <c r="G22" s="164" t="e">
        <v>#N/A</v>
      </c>
      <c r="H22" s="164">
        <v>3421954.66</v>
      </c>
      <c r="I22" s="164">
        <v>3421954.66</v>
      </c>
      <c r="J22" s="164">
        <v>2364304.37</v>
      </c>
      <c r="K22" s="164">
        <v>2904257.23</v>
      </c>
      <c r="L22" s="164">
        <v>3098786.2</v>
      </c>
      <c r="M22" s="164">
        <v>4108350.15</v>
      </c>
      <c r="N22" s="164">
        <v>3865014.61</v>
      </c>
      <c r="O22" s="165">
        <v>4046059.29</v>
      </c>
      <c r="P22" s="164">
        <v>3098132.82</v>
      </c>
      <c r="Q22" s="164">
        <v>3081258.23</v>
      </c>
      <c r="R22" s="164">
        <v>2595985.56</v>
      </c>
      <c r="S22" s="164">
        <v>2843867.5</v>
      </c>
      <c r="T22" s="164">
        <v>4330098.38</v>
      </c>
      <c r="U22" s="164">
        <v>2180293.45</v>
      </c>
      <c r="V22" s="164">
        <v>1876917.52</v>
      </c>
      <c r="W22" s="164">
        <v>1335245.93</v>
      </c>
      <c r="X22" s="164">
        <v>967970.89</v>
      </c>
      <c r="Y22" s="165">
        <v>326271.86</v>
      </c>
      <c r="Z22" s="167"/>
      <c r="AA22" s="167"/>
      <c r="AB22" s="167"/>
      <c r="AC22" s="167"/>
      <c r="AD22" s="167"/>
    </row>
    <row r="23" spans="1:30" ht="12.75">
      <c r="A23" s="166"/>
      <c r="B23" s="53" t="s">
        <v>206</v>
      </c>
      <c r="C23" s="167" t="e">
        <v>#N/A</v>
      </c>
      <c r="D23" s="167" t="e">
        <v>#N/A</v>
      </c>
      <c r="E23" s="167" t="e">
        <v>#N/A</v>
      </c>
      <c r="F23" s="167" t="e">
        <v>#N/A</v>
      </c>
      <c r="G23" s="167" t="e">
        <v>#N/A</v>
      </c>
      <c r="H23" s="167">
        <v>870273.62</v>
      </c>
      <c r="I23" s="167">
        <v>870273.62</v>
      </c>
      <c r="J23" s="167">
        <v>1439710.81</v>
      </c>
      <c r="K23" s="167">
        <v>1327282.32</v>
      </c>
      <c r="L23" s="167">
        <v>1240433.23</v>
      </c>
      <c r="M23" s="167">
        <v>1995785.75</v>
      </c>
      <c r="N23" s="167">
        <v>1702533.84</v>
      </c>
      <c r="O23" s="168">
        <v>1746794.9</v>
      </c>
      <c r="P23" s="167">
        <v>1099899.36</v>
      </c>
      <c r="Q23" s="167">
        <v>1306192.14</v>
      </c>
      <c r="R23" s="167">
        <v>984214.01</v>
      </c>
      <c r="S23" s="167">
        <v>2364037.87</v>
      </c>
      <c r="T23" s="167">
        <v>999020.68</v>
      </c>
      <c r="U23" s="167">
        <v>933941.07</v>
      </c>
      <c r="V23" s="167">
        <v>1000768.68</v>
      </c>
      <c r="W23" s="167">
        <v>368432.78</v>
      </c>
      <c r="X23" s="167">
        <v>131441.32</v>
      </c>
      <c r="Y23" s="168">
        <v>175238.96</v>
      </c>
      <c r="Z23" s="167"/>
      <c r="AA23" s="167"/>
      <c r="AB23" s="167"/>
      <c r="AC23" s="167"/>
      <c r="AD23" s="167"/>
    </row>
    <row r="24" spans="1:30" ht="12.75">
      <c r="A24" s="162"/>
      <c r="B24" s="163" t="s">
        <v>207</v>
      </c>
      <c r="C24" s="164" t="e">
        <v>#N/A</v>
      </c>
      <c r="D24" s="164" t="e">
        <v>#N/A</v>
      </c>
      <c r="E24" s="164" t="e">
        <v>#N/A</v>
      </c>
      <c r="F24" s="164" t="e">
        <v>#N/A</v>
      </c>
      <c r="G24" s="164" t="e">
        <v>#N/A</v>
      </c>
      <c r="H24" s="164">
        <v>922432.86</v>
      </c>
      <c r="I24" s="164">
        <v>922432.86</v>
      </c>
      <c r="J24" s="164">
        <v>850894.4</v>
      </c>
      <c r="K24" s="164">
        <v>982238.22</v>
      </c>
      <c r="L24" s="164">
        <v>1388284.59</v>
      </c>
      <c r="M24" s="164">
        <v>1480472.48</v>
      </c>
      <c r="N24" s="164">
        <v>970206</v>
      </c>
      <c r="O24" s="165">
        <v>1007650.21</v>
      </c>
      <c r="P24" s="164">
        <v>572801.77</v>
      </c>
      <c r="Q24" s="164">
        <v>725195.81</v>
      </c>
      <c r="R24" s="164">
        <v>1814512.08</v>
      </c>
      <c r="S24" s="164">
        <v>430371.29</v>
      </c>
      <c r="T24" s="164">
        <v>583385.32</v>
      </c>
      <c r="U24" s="164">
        <v>735813.47</v>
      </c>
      <c r="V24" s="164">
        <v>212271.45</v>
      </c>
      <c r="W24" s="164">
        <v>95349.51</v>
      </c>
      <c r="X24" s="164">
        <v>162195.23</v>
      </c>
      <c r="Y24" s="165">
        <v>0</v>
      </c>
      <c r="Z24" s="167"/>
      <c r="AA24" s="167"/>
      <c r="AB24" s="167"/>
      <c r="AC24" s="167"/>
      <c r="AD24" s="167"/>
    </row>
    <row r="25" spans="1:30" ht="12.75">
      <c r="A25" s="166"/>
      <c r="B25" s="53" t="s">
        <v>208</v>
      </c>
      <c r="C25" s="167" t="e">
        <v>#N/A</v>
      </c>
      <c r="D25" s="167" t="e">
        <v>#N/A</v>
      </c>
      <c r="E25" s="167" t="e">
        <v>#N/A</v>
      </c>
      <c r="F25" s="167" t="e">
        <v>#N/A</v>
      </c>
      <c r="G25" s="167" t="e">
        <v>#N/A</v>
      </c>
      <c r="H25" s="167">
        <v>530951.31</v>
      </c>
      <c r="I25" s="167">
        <v>530951.31</v>
      </c>
      <c r="J25" s="167">
        <v>815083.94</v>
      </c>
      <c r="K25" s="167">
        <v>1154888.44</v>
      </c>
      <c r="L25" s="167">
        <v>1226582.16</v>
      </c>
      <c r="M25" s="167">
        <v>593068.17</v>
      </c>
      <c r="N25" s="167">
        <v>668391.94</v>
      </c>
      <c r="O25" s="168">
        <v>576582.58</v>
      </c>
      <c r="P25" s="167">
        <v>557821.66</v>
      </c>
      <c r="Q25" s="167">
        <v>1579850.9</v>
      </c>
      <c r="R25" s="167">
        <v>429522.21</v>
      </c>
      <c r="S25" s="167">
        <v>490012.96</v>
      </c>
      <c r="T25" s="167">
        <v>549463.45</v>
      </c>
      <c r="U25" s="167">
        <v>64501.71</v>
      </c>
      <c r="V25" s="167">
        <v>65756.98</v>
      </c>
      <c r="W25" s="167">
        <v>101365.12</v>
      </c>
      <c r="X25" s="167">
        <v>0</v>
      </c>
      <c r="Y25" s="168">
        <v>0</v>
      </c>
      <c r="Z25" s="167"/>
      <c r="AA25" s="167"/>
      <c r="AB25" s="167"/>
      <c r="AC25" s="167"/>
      <c r="AD25" s="167"/>
    </row>
    <row r="26" spans="1:30" ht="12.75">
      <c r="A26" s="162"/>
      <c r="B26" s="163" t="s">
        <v>209</v>
      </c>
      <c r="C26" s="169" t="e">
        <v>#N/A</v>
      </c>
      <c r="D26" s="169" t="e">
        <v>#N/A</v>
      </c>
      <c r="E26" s="169" t="e">
        <v>#N/A</v>
      </c>
      <c r="F26" s="169" t="e">
        <v>#N/A</v>
      </c>
      <c r="G26" s="169" t="e">
        <v>#N/A</v>
      </c>
      <c r="H26" s="169">
        <v>3559134.63</v>
      </c>
      <c r="I26" s="169">
        <v>3559134.63</v>
      </c>
      <c r="J26" s="169">
        <v>3343692.84</v>
      </c>
      <c r="K26" s="169">
        <v>2765574.13</v>
      </c>
      <c r="L26" s="169">
        <v>2545399.17</v>
      </c>
      <c r="M26" s="169">
        <v>2110721.41</v>
      </c>
      <c r="N26" s="169">
        <v>2077882.68</v>
      </c>
      <c r="O26" s="170">
        <v>1776760.98</v>
      </c>
      <c r="P26" s="169">
        <v>1628077.65</v>
      </c>
      <c r="Q26" s="169">
        <v>729686.92</v>
      </c>
      <c r="R26" s="169">
        <v>594189.61</v>
      </c>
      <c r="S26" s="169">
        <v>424122.96</v>
      </c>
      <c r="T26" s="169">
        <v>81539.67</v>
      </c>
      <c r="U26" s="169">
        <v>69984.13</v>
      </c>
      <c r="V26" s="169">
        <v>42198.82</v>
      </c>
      <c r="W26" s="169">
        <v>0</v>
      </c>
      <c r="X26" s="169">
        <v>0</v>
      </c>
      <c r="Y26" s="170">
        <v>0</v>
      </c>
      <c r="Z26" s="167"/>
      <c r="AA26" s="167"/>
      <c r="AB26" s="167"/>
      <c r="AC26" s="167"/>
      <c r="AD26" s="167"/>
    </row>
    <row r="27" spans="1:30" ht="12.75">
      <c r="A27" s="166"/>
      <c r="B27" s="171" t="s">
        <v>80</v>
      </c>
      <c r="C27" s="172" t="e">
        <v>#N/A</v>
      </c>
      <c r="D27" s="172" t="e">
        <v>#N/A</v>
      </c>
      <c r="E27" s="172" t="e">
        <v>#N/A</v>
      </c>
      <c r="F27" s="172" t="e">
        <v>#N/A</v>
      </c>
      <c r="G27" s="172" t="e">
        <v>#N/A</v>
      </c>
      <c r="H27" s="172">
        <v>675856809.0499998</v>
      </c>
      <c r="I27" s="172">
        <v>675856809.0499998</v>
      </c>
      <c r="J27" s="172">
        <v>694257013.99</v>
      </c>
      <c r="K27" s="172">
        <v>712360633.9800001</v>
      </c>
      <c r="L27" s="172">
        <v>733616237.97</v>
      </c>
      <c r="M27" s="172">
        <v>767272164.16</v>
      </c>
      <c r="N27" s="172">
        <v>812659560.08</v>
      </c>
      <c r="O27" s="173">
        <v>851515075.62</v>
      </c>
      <c r="P27" s="172">
        <v>905826435.25</v>
      </c>
      <c r="Q27" s="172">
        <v>966910118.0499998</v>
      </c>
      <c r="R27" s="172">
        <v>1020558733.05</v>
      </c>
      <c r="S27" s="172">
        <v>1054823680.3500001</v>
      </c>
      <c r="T27" s="172">
        <v>1083906221.0600002</v>
      </c>
      <c r="U27" s="172">
        <v>1120698635.47</v>
      </c>
      <c r="V27" s="172">
        <v>1139753218.83</v>
      </c>
      <c r="W27" s="172">
        <v>1159680469.6599998</v>
      </c>
      <c r="X27" s="172">
        <v>1181709741.5200002</v>
      </c>
      <c r="Y27" s="173">
        <v>1016726599.37</v>
      </c>
      <c r="Z27" s="172"/>
      <c r="AA27" s="172"/>
      <c r="AB27" s="172"/>
      <c r="AC27" s="172"/>
      <c r="AD27" s="172"/>
    </row>
    <row r="28" spans="1:30" ht="12.75">
      <c r="A28" s="162"/>
      <c r="B28" s="174"/>
      <c r="C28" s="175"/>
      <c r="D28" s="175"/>
      <c r="E28" s="175"/>
      <c r="F28" s="175"/>
      <c r="G28" s="175"/>
      <c r="H28" s="175"/>
      <c r="I28" s="175"/>
      <c r="J28" s="175"/>
      <c r="K28" s="175"/>
      <c r="L28" s="175"/>
      <c r="M28" s="175"/>
      <c r="N28" s="175"/>
      <c r="O28" s="176"/>
      <c r="P28" s="175"/>
      <c r="Q28" s="175"/>
      <c r="R28" s="175"/>
      <c r="S28" s="175"/>
      <c r="T28" s="175"/>
      <c r="U28" s="175"/>
      <c r="V28" s="175"/>
      <c r="W28" s="175"/>
      <c r="X28" s="175"/>
      <c r="Y28" s="176"/>
      <c r="Z28" s="336"/>
      <c r="AA28" s="336"/>
      <c r="AB28" s="336"/>
      <c r="AC28" s="336"/>
      <c r="AD28" s="336"/>
    </row>
    <row r="29" spans="1:30" ht="12.75">
      <c r="A29" s="157" t="s">
        <v>210</v>
      </c>
      <c r="B29" s="177"/>
      <c r="C29" s="178"/>
      <c r="D29" s="178"/>
      <c r="E29" s="178"/>
      <c r="F29" s="178"/>
      <c r="G29" s="178"/>
      <c r="H29" s="178"/>
      <c r="I29" s="178"/>
      <c r="J29" s="178"/>
      <c r="K29" s="178"/>
      <c r="L29" s="178"/>
      <c r="M29" s="178"/>
      <c r="N29" s="178"/>
      <c r="O29" s="179"/>
      <c r="P29" s="178"/>
      <c r="Q29" s="178"/>
      <c r="R29" s="178"/>
      <c r="S29" s="178"/>
      <c r="T29" s="178"/>
      <c r="U29" s="178"/>
      <c r="V29" s="178"/>
      <c r="W29" s="178"/>
      <c r="X29" s="178"/>
      <c r="Y29" s="179"/>
      <c r="Z29" s="178"/>
      <c r="AA29" s="178"/>
      <c r="AB29" s="178"/>
      <c r="AC29" s="178"/>
      <c r="AD29" s="178"/>
    </row>
    <row r="30" spans="1:30" ht="12.75">
      <c r="A30" s="162"/>
      <c r="B30" s="163" t="s">
        <v>211</v>
      </c>
      <c r="C30" s="180" t="e">
        <v>#N/A</v>
      </c>
      <c r="D30" s="180" t="e">
        <v>#N/A</v>
      </c>
      <c r="E30" s="180" t="e">
        <v>#N/A</v>
      </c>
      <c r="F30" s="180" t="e">
        <v>#N/A</v>
      </c>
      <c r="G30" s="180" t="e">
        <v>#N/A</v>
      </c>
      <c r="H30" s="180">
        <v>0.972447332792023</v>
      </c>
      <c r="I30" s="180">
        <v>0.972447332792023</v>
      </c>
      <c r="J30" s="180">
        <v>0.9759991297398113</v>
      </c>
      <c r="K30" s="180">
        <v>0.974553929968414</v>
      </c>
      <c r="L30" s="180">
        <v>0.9735465342974134</v>
      </c>
      <c r="M30" s="180">
        <v>0.9759439971079793</v>
      </c>
      <c r="N30" s="180">
        <v>0.9751468328287286</v>
      </c>
      <c r="O30" s="181">
        <v>0.974797451396413</v>
      </c>
      <c r="P30" s="180">
        <v>0.9809886505186315</v>
      </c>
      <c r="Q30" s="180">
        <v>0.9834913761765244</v>
      </c>
      <c r="R30" s="180">
        <v>0.9849826952690932</v>
      </c>
      <c r="S30" s="180">
        <v>0.9847257932011404</v>
      </c>
      <c r="T30" s="180">
        <v>0.9871589105131359</v>
      </c>
      <c r="U30" s="180">
        <v>0.9868526668243681</v>
      </c>
      <c r="V30" s="180">
        <v>0.9913457132236699</v>
      </c>
      <c r="W30" s="180">
        <v>0.9930652002509297</v>
      </c>
      <c r="X30" s="180">
        <v>0.9926005043601037</v>
      </c>
      <c r="Y30" s="181">
        <v>0.9963181475311853</v>
      </c>
      <c r="Z30" s="182"/>
      <c r="AA30" s="182"/>
      <c r="AB30" s="182"/>
      <c r="AC30" s="182"/>
      <c r="AD30" s="182"/>
    </row>
    <row r="31" spans="1:30" ht="12.75">
      <c r="A31" s="166"/>
      <c r="B31" s="53" t="s">
        <v>212</v>
      </c>
      <c r="C31" s="182" t="e">
        <v>#N/A</v>
      </c>
      <c r="D31" s="182" t="e">
        <v>#N/A</v>
      </c>
      <c r="E31" s="182" t="e">
        <v>#N/A</v>
      </c>
      <c r="F31" s="182" t="e">
        <v>#N/A</v>
      </c>
      <c r="G31" s="182" t="e">
        <v>#N/A</v>
      </c>
      <c r="H31" s="182">
        <v>0.013785332240857451</v>
      </c>
      <c r="I31" s="182">
        <v>0.013785332240857451</v>
      </c>
      <c r="J31" s="182">
        <v>0.011305735486761762</v>
      </c>
      <c r="K31" s="182">
        <v>0.012623575491192106</v>
      </c>
      <c r="L31" s="182">
        <v>0.013504617437877838</v>
      </c>
      <c r="M31" s="182">
        <v>0.010646943576981491</v>
      </c>
      <c r="N31" s="182">
        <v>0.013428913368010692</v>
      </c>
      <c r="O31" s="183">
        <v>0.014452477087430853</v>
      </c>
      <c r="P31" s="182">
        <v>0.011331364674919383</v>
      </c>
      <c r="Q31" s="182">
        <v>0.008832435663434004</v>
      </c>
      <c r="R31" s="182">
        <v>0.008728177743753226</v>
      </c>
      <c r="S31" s="182">
        <v>0.009062351014747958</v>
      </c>
      <c r="T31" s="182">
        <v>0.006804121183830489</v>
      </c>
      <c r="U31" s="182">
        <v>0.00959193147896695</v>
      </c>
      <c r="V31" s="182">
        <v>0.005848492155909624</v>
      </c>
      <c r="W31" s="182">
        <v>0.005296078230756673</v>
      </c>
      <c r="X31" s="182">
        <v>0.006331883691146977</v>
      </c>
      <c r="Y31" s="183">
        <v>0.0031885922154577377</v>
      </c>
      <c r="Z31" s="182"/>
      <c r="AA31" s="182"/>
      <c r="AB31" s="182"/>
      <c r="AC31" s="182"/>
      <c r="AD31" s="182"/>
    </row>
    <row r="32" spans="1:30" ht="12.75">
      <c r="A32" s="162"/>
      <c r="B32" s="163" t="s">
        <v>213</v>
      </c>
      <c r="C32" s="180" t="e">
        <v>#N/A</v>
      </c>
      <c r="D32" s="180" t="e">
        <v>#N/A</v>
      </c>
      <c r="E32" s="180" t="e">
        <v>#N/A</v>
      </c>
      <c r="F32" s="180" t="e">
        <v>#N/A</v>
      </c>
      <c r="G32" s="180" t="e">
        <v>#N/A</v>
      </c>
      <c r="H32" s="180">
        <v>0.005063135584607011</v>
      </c>
      <c r="I32" s="180">
        <v>0.005063135584607011</v>
      </c>
      <c r="J32" s="180">
        <v>0.003405517441461607</v>
      </c>
      <c r="K32" s="180">
        <v>0.004076947955102104</v>
      </c>
      <c r="L32" s="180">
        <v>0.004223988019369222</v>
      </c>
      <c r="M32" s="180">
        <v>0.00535448872239197</v>
      </c>
      <c r="N32" s="180">
        <v>0.004756007066008697</v>
      </c>
      <c r="O32" s="181">
        <v>0.004751600301443879</v>
      </c>
      <c r="P32" s="180">
        <v>0.0034202278708557925</v>
      </c>
      <c r="Q32" s="180">
        <v>0.00318670595382131</v>
      </c>
      <c r="R32" s="180">
        <v>0.002543690505926831</v>
      </c>
      <c r="S32" s="180">
        <v>0.002696059590789978</v>
      </c>
      <c r="T32" s="180">
        <v>0.003994901307758344</v>
      </c>
      <c r="U32" s="180">
        <v>0.0019454770274487092</v>
      </c>
      <c r="V32" s="180">
        <v>0.0016467753624128628</v>
      </c>
      <c r="W32" s="180">
        <v>0.001151391236580429</v>
      </c>
      <c r="X32" s="180">
        <v>0.0008191274523597699</v>
      </c>
      <c r="Y32" s="181">
        <v>0.00032090422361544355</v>
      </c>
      <c r="Z32" s="182"/>
      <c r="AA32" s="182"/>
      <c r="AB32" s="182"/>
      <c r="AC32" s="182"/>
      <c r="AD32" s="182"/>
    </row>
    <row r="33" spans="1:30" ht="12.75">
      <c r="A33" s="166"/>
      <c r="B33" s="53" t="s">
        <v>214</v>
      </c>
      <c r="C33" s="182" t="e">
        <v>#N/A</v>
      </c>
      <c r="D33" s="182" t="e">
        <v>#N/A</v>
      </c>
      <c r="E33" s="182" t="e">
        <v>#N/A</v>
      </c>
      <c r="F33" s="182" t="e">
        <v>#N/A</v>
      </c>
      <c r="G33" s="182" t="e">
        <v>#N/A</v>
      </c>
      <c r="H33" s="182">
        <v>0.0012876597651258067</v>
      </c>
      <c r="I33" s="182">
        <v>0.0012876597651258067</v>
      </c>
      <c r="J33" s="182">
        <v>0.0020737432694064757</v>
      </c>
      <c r="K33" s="182">
        <v>0.0018632168268260373</v>
      </c>
      <c r="L33" s="182">
        <v>0.0016908475655233867</v>
      </c>
      <c r="M33" s="182">
        <v>0.0026011444741840225</v>
      </c>
      <c r="N33" s="182">
        <v>0.0020950148421713007</v>
      </c>
      <c r="O33" s="183">
        <v>0.002051396328747479</v>
      </c>
      <c r="P33" s="182">
        <v>0.0012142495705553544</v>
      </c>
      <c r="Q33" s="182">
        <v>0.0013508930309202281</v>
      </c>
      <c r="R33" s="182">
        <v>0.0009643874263449968</v>
      </c>
      <c r="S33" s="182">
        <v>0.0022411687507959536</v>
      </c>
      <c r="T33" s="182">
        <v>0.0009216855301587007</v>
      </c>
      <c r="U33" s="182">
        <v>0.0008333561230832788</v>
      </c>
      <c r="V33" s="182">
        <v>0.0008780573403664762</v>
      </c>
      <c r="W33" s="182">
        <v>0.0003177019788114727</v>
      </c>
      <c r="X33" s="182">
        <v>0.00011122978459239129</v>
      </c>
      <c r="Y33" s="183">
        <v>0.00017235602974150996</v>
      </c>
      <c r="Z33" s="182"/>
      <c r="AA33" s="182"/>
      <c r="AB33" s="182"/>
      <c r="AC33" s="182"/>
      <c r="AD33" s="182"/>
    </row>
    <row r="34" spans="1:30" ht="12.75">
      <c r="A34" s="162"/>
      <c r="B34" s="163" t="s">
        <v>215</v>
      </c>
      <c r="C34" s="180" t="e">
        <v>#N/A</v>
      </c>
      <c r="D34" s="180" t="e">
        <v>#N/A</v>
      </c>
      <c r="E34" s="180" t="e">
        <v>#N/A</v>
      </c>
      <c r="F34" s="180" t="e">
        <v>#N/A</v>
      </c>
      <c r="G34" s="180" t="e">
        <v>#N/A</v>
      </c>
      <c r="H34" s="180">
        <v>0.0013648347514565891</v>
      </c>
      <c r="I34" s="180">
        <v>0.0013648347514565891</v>
      </c>
      <c r="J34" s="180">
        <v>0.0012256187303168625</v>
      </c>
      <c r="K34" s="180">
        <v>0.0013788496628627247</v>
      </c>
      <c r="L34" s="180">
        <v>0.0018923853073938796</v>
      </c>
      <c r="M34" s="180">
        <v>0.0019295271601841607</v>
      </c>
      <c r="N34" s="180">
        <v>0.0011938652390977727</v>
      </c>
      <c r="O34" s="181">
        <v>0.0011833615620560985</v>
      </c>
      <c r="P34" s="180">
        <v>0.0006323526756446579</v>
      </c>
      <c r="Q34" s="180">
        <v>0.0007500136739312718</v>
      </c>
      <c r="R34" s="180">
        <v>0.0017779594855626033</v>
      </c>
      <c r="S34" s="180">
        <v>0.0004080030606226046</v>
      </c>
      <c r="T34" s="180">
        <v>0.0005382249023623847</v>
      </c>
      <c r="U34" s="180">
        <v>0.0006565667581913434</v>
      </c>
      <c r="V34" s="180">
        <v>0.00018624334328961556</v>
      </c>
      <c r="W34" s="180">
        <v>8.222050167659974E-05</v>
      </c>
      <c r="X34" s="180">
        <v>0.0001372547117969704</v>
      </c>
      <c r="Y34" s="181">
        <v>0</v>
      </c>
      <c r="Z34" s="182"/>
      <c r="AA34" s="182"/>
      <c r="AB34" s="182"/>
      <c r="AC34" s="182"/>
      <c r="AD34" s="182"/>
    </row>
    <row r="35" spans="1:30" ht="12.75">
      <c r="A35" s="166"/>
      <c r="B35" s="53" t="s">
        <v>216</v>
      </c>
      <c r="C35" s="182" t="e">
        <v>#N/A</v>
      </c>
      <c r="D35" s="182" t="e">
        <v>#N/A</v>
      </c>
      <c r="E35" s="182" t="e">
        <v>#N/A</v>
      </c>
      <c r="F35" s="182" t="e">
        <v>#N/A</v>
      </c>
      <c r="G35" s="182" t="e">
        <v>#N/A</v>
      </c>
      <c r="H35" s="182">
        <v>0.0007855973379129193</v>
      </c>
      <c r="I35" s="182">
        <v>0.0007855973379129193</v>
      </c>
      <c r="J35" s="182">
        <v>0.001174037746216764</v>
      </c>
      <c r="K35" s="182">
        <v>0.0016212131677568584</v>
      </c>
      <c r="L35" s="182">
        <v>0.001671967026512517</v>
      </c>
      <c r="M35" s="182">
        <v>0.0007729567130188851</v>
      </c>
      <c r="N35" s="182">
        <v>0.0008224747149153108</v>
      </c>
      <c r="O35" s="183">
        <v>0.0006771255101739475</v>
      </c>
      <c r="P35" s="182">
        <v>0.0006158151697637817</v>
      </c>
      <c r="Q35" s="182">
        <v>0.0016339170213526552</v>
      </c>
      <c r="R35" s="182">
        <v>0.0004208696629505561</v>
      </c>
      <c r="S35" s="182">
        <v>0.00046454489895165156</v>
      </c>
      <c r="T35" s="182">
        <v>0.0005069289568821325</v>
      </c>
      <c r="U35" s="182">
        <v>5.7554910801644E-05</v>
      </c>
      <c r="V35" s="182">
        <v>5.769405070643454E-05</v>
      </c>
      <c r="W35" s="182">
        <v>8.7407801245216E-05</v>
      </c>
      <c r="X35" s="182">
        <v>0</v>
      </c>
      <c r="Y35" s="183">
        <v>0</v>
      </c>
      <c r="Z35" s="182"/>
      <c r="AA35" s="182"/>
      <c r="AB35" s="182"/>
      <c r="AC35" s="182"/>
      <c r="AD35" s="182"/>
    </row>
    <row r="36" spans="1:30" ht="12.75">
      <c r="A36" s="162"/>
      <c r="B36" s="163" t="s">
        <v>217</v>
      </c>
      <c r="C36" s="184" t="e">
        <v>#N/A</v>
      </c>
      <c r="D36" s="184" t="e">
        <v>#N/A</v>
      </c>
      <c r="E36" s="184" t="e">
        <v>#N/A</v>
      </c>
      <c r="F36" s="184" t="e">
        <v>#N/A</v>
      </c>
      <c r="G36" s="184" t="e">
        <v>#N/A</v>
      </c>
      <c r="H36" s="184">
        <v>0.005266107528017367</v>
      </c>
      <c r="I36" s="184">
        <v>0.005266107528017367</v>
      </c>
      <c r="J36" s="184">
        <v>0.004816217586025227</v>
      </c>
      <c r="K36" s="184">
        <v>0.0038822669278460505</v>
      </c>
      <c r="L36" s="184">
        <v>0.0034696603459097503</v>
      </c>
      <c r="M36" s="184">
        <v>0.0027509422452602485</v>
      </c>
      <c r="N36" s="184">
        <v>0.002556891941067485</v>
      </c>
      <c r="O36" s="185">
        <v>0.0020865878137346135</v>
      </c>
      <c r="P36" s="184">
        <v>0.001797339519629569</v>
      </c>
      <c r="Q36" s="184">
        <v>0.0007546584800163062</v>
      </c>
      <c r="R36" s="184">
        <v>0.0005822199063685726</v>
      </c>
      <c r="S36" s="184">
        <v>0.00040207948295138023</v>
      </c>
      <c r="T36" s="184">
        <v>7.522760587189796E-05</v>
      </c>
      <c r="U36" s="184">
        <v>6.244687713985658E-05</v>
      </c>
      <c r="V36" s="184">
        <v>3.7024523644968244E-05</v>
      </c>
      <c r="W36" s="184">
        <v>0</v>
      </c>
      <c r="X36" s="184">
        <v>0</v>
      </c>
      <c r="Y36" s="185">
        <v>0</v>
      </c>
      <c r="Z36" s="182"/>
      <c r="AA36" s="182"/>
      <c r="AB36" s="182"/>
      <c r="AC36" s="182"/>
      <c r="AD36" s="182"/>
    </row>
    <row r="37" spans="1:30" ht="12.75">
      <c r="A37" s="166"/>
      <c r="B37" s="171" t="s">
        <v>80</v>
      </c>
      <c r="C37" s="186" t="e">
        <v>#N/A</v>
      </c>
      <c r="D37" s="186" t="e">
        <v>#N/A</v>
      </c>
      <c r="E37" s="186" t="e">
        <v>#N/A</v>
      </c>
      <c r="F37" s="186" t="e">
        <v>#N/A</v>
      </c>
      <c r="G37" s="186" t="e">
        <v>#N/A</v>
      </c>
      <c r="H37" s="186">
        <v>1</v>
      </c>
      <c r="I37" s="186">
        <v>1</v>
      </c>
      <c r="J37" s="186">
        <v>1</v>
      </c>
      <c r="K37" s="186">
        <v>1</v>
      </c>
      <c r="L37" s="186">
        <v>1</v>
      </c>
      <c r="M37" s="186">
        <v>1</v>
      </c>
      <c r="N37" s="186">
        <v>1</v>
      </c>
      <c r="O37" s="187">
        <v>1</v>
      </c>
      <c r="P37" s="186">
        <v>1</v>
      </c>
      <c r="Q37" s="186">
        <v>1</v>
      </c>
      <c r="R37" s="186">
        <v>1</v>
      </c>
      <c r="S37" s="186">
        <v>1</v>
      </c>
      <c r="T37" s="186">
        <v>1</v>
      </c>
      <c r="U37" s="186">
        <v>1</v>
      </c>
      <c r="V37" s="186">
        <v>1</v>
      </c>
      <c r="W37" s="186">
        <v>1</v>
      </c>
      <c r="X37" s="186">
        <v>1</v>
      </c>
      <c r="Y37" s="187">
        <v>1</v>
      </c>
      <c r="Z37" s="186"/>
      <c r="AA37" s="186"/>
      <c r="AB37" s="186"/>
      <c r="AC37" s="186"/>
      <c r="AD37" s="186"/>
    </row>
    <row r="38" spans="1:30" ht="12.75">
      <c r="A38" s="162"/>
      <c r="B38" s="174"/>
      <c r="C38" s="188"/>
      <c r="D38" s="188"/>
      <c r="E38" s="188"/>
      <c r="F38" s="188"/>
      <c r="G38" s="188"/>
      <c r="H38" s="188"/>
      <c r="I38" s="188"/>
      <c r="J38" s="188"/>
      <c r="K38" s="188"/>
      <c r="L38" s="188"/>
      <c r="M38" s="188"/>
      <c r="N38" s="188"/>
      <c r="O38" s="189"/>
      <c r="P38" s="188"/>
      <c r="Q38" s="188"/>
      <c r="R38" s="188"/>
      <c r="S38" s="188"/>
      <c r="T38" s="188"/>
      <c r="U38" s="188"/>
      <c r="V38" s="188"/>
      <c r="W38" s="188"/>
      <c r="X38" s="188"/>
      <c r="Y38" s="189"/>
      <c r="Z38" s="159"/>
      <c r="AA38" s="159"/>
      <c r="AB38" s="159"/>
      <c r="AC38" s="159"/>
      <c r="AD38" s="159"/>
    </row>
    <row r="39" spans="1:30" ht="12.75">
      <c r="A39" s="166"/>
      <c r="B39" s="190" t="s">
        <v>218</v>
      </c>
      <c r="C39" s="186" t="e">
        <v>#N/A</v>
      </c>
      <c r="D39" s="186" t="e">
        <v>#N/A</v>
      </c>
      <c r="E39" s="186" t="e">
        <v>#N/A</v>
      </c>
      <c r="F39" s="186" t="e">
        <v>#N/A</v>
      </c>
      <c r="G39" s="186" t="e">
        <v>#N/A</v>
      </c>
      <c r="H39" s="186">
        <v>0.027552667207977145</v>
      </c>
      <c r="I39" s="186">
        <v>0.027552667207977145</v>
      </c>
      <c r="J39" s="186">
        <v>0.0240008702601887</v>
      </c>
      <c r="K39" s="186">
        <v>0.02544607003158588</v>
      </c>
      <c r="L39" s="186">
        <v>0.0264534657025866</v>
      </c>
      <c r="M39" s="186">
        <v>0.024056002892020777</v>
      </c>
      <c r="N39" s="186">
        <v>0.02485316717127126</v>
      </c>
      <c r="O39" s="187">
        <v>0.025202548603586866</v>
      </c>
      <c r="P39" s="186">
        <v>0.01901134948136854</v>
      </c>
      <c r="Q39" s="186">
        <v>0.016508623823475774</v>
      </c>
      <c r="R39" s="186">
        <v>0.015017304730906785</v>
      </c>
      <c r="S39" s="186">
        <v>0.015274206798859526</v>
      </c>
      <c r="T39" s="186">
        <v>0.01284108948686395</v>
      </c>
      <c r="U39" s="186">
        <v>0.01314733317563178</v>
      </c>
      <c r="V39" s="186">
        <v>0.008654286776329982</v>
      </c>
      <c r="W39" s="186">
        <v>0.006934799749070391</v>
      </c>
      <c r="X39" s="186">
        <v>0.007399495639896108</v>
      </c>
      <c r="Y39" s="187">
        <v>0.0036818524688146913</v>
      </c>
      <c r="Z39" s="186"/>
      <c r="AA39" s="186"/>
      <c r="AB39" s="186"/>
      <c r="AC39" s="186"/>
      <c r="AD39" s="186"/>
    </row>
    <row r="40" spans="1:30" ht="12.75">
      <c r="A40" s="162"/>
      <c r="B40" s="191" t="s">
        <v>219</v>
      </c>
      <c r="C40" s="192" t="e">
        <v>#N/A</v>
      </c>
      <c r="D40" s="192" t="e">
        <v>#N/A</v>
      </c>
      <c r="E40" s="192" t="e">
        <v>#N/A</v>
      </c>
      <c r="F40" s="192" t="e">
        <v>#N/A</v>
      </c>
      <c r="G40" s="192" t="e">
        <v>#N/A</v>
      </c>
      <c r="H40" s="192">
        <v>0.013767334967119692</v>
      </c>
      <c r="I40" s="192">
        <v>0.013767334967119692</v>
      </c>
      <c r="J40" s="192">
        <v>0.012695134773426934</v>
      </c>
      <c r="K40" s="192">
        <v>0.012822494540393775</v>
      </c>
      <c r="L40" s="192">
        <v>0.012948848264708756</v>
      </c>
      <c r="M40" s="192">
        <v>0.013409059315039287</v>
      </c>
      <c r="N40" s="192">
        <v>0.011424253803260566</v>
      </c>
      <c r="O40" s="193">
        <v>0.010750071516156017</v>
      </c>
      <c r="P40" s="192">
        <v>0.007679984806449155</v>
      </c>
      <c r="Q40" s="192">
        <v>0.007676188160041771</v>
      </c>
      <c r="R40" s="192">
        <v>0.00628912698715356</v>
      </c>
      <c r="S40" s="192">
        <v>0.006211855784111568</v>
      </c>
      <c r="T40" s="192">
        <v>0.0060369683030334605</v>
      </c>
      <c r="U40" s="192">
        <v>0.0035554016966648323</v>
      </c>
      <c r="V40" s="192">
        <v>0.002805794620420357</v>
      </c>
      <c r="W40" s="192">
        <v>0.0016387215183137176</v>
      </c>
      <c r="X40" s="192">
        <v>0.0010676119487491316</v>
      </c>
      <c r="Y40" s="193">
        <v>0.0004932602533569535</v>
      </c>
      <c r="Z40" s="186"/>
      <c r="AA40" s="186"/>
      <c r="AB40" s="186"/>
      <c r="AC40" s="186"/>
      <c r="AD40" s="186"/>
    </row>
    <row r="41" spans="1:30" ht="12.75">
      <c r="A41" s="166"/>
      <c r="B41" s="190" t="s">
        <v>220</v>
      </c>
      <c r="C41" s="186" t="e">
        <v>#N/A</v>
      </c>
      <c r="D41" s="186" t="e">
        <v>#N/A</v>
      </c>
      <c r="E41" s="186" t="e">
        <v>#N/A</v>
      </c>
      <c r="F41" s="186" t="e">
        <v>#N/A</v>
      </c>
      <c r="G41" s="186" t="e">
        <v>#N/A</v>
      </c>
      <c r="H41" s="186">
        <v>0.008704199382512682</v>
      </c>
      <c r="I41" s="186">
        <v>0.008704199382512682</v>
      </c>
      <c r="J41" s="186">
        <v>0.00928961733196533</v>
      </c>
      <c r="K41" s="186">
        <v>0.008745546585291671</v>
      </c>
      <c r="L41" s="186">
        <v>0.008724860245339533</v>
      </c>
      <c r="M41" s="186">
        <v>0.008054570592647317</v>
      </c>
      <c r="N41" s="186">
        <v>0.00666824673725187</v>
      </c>
      <c r="O41" s="187">
        <v>0.005998471214712138</v>
      </c>
      <c r="P41" s="186">
        <v>0.004259756935593363</v>
      </c>
      <c r="Q41" s="186">
        <v>0.004489482206220461</v>
      </c>
      <c r="R41" s="186">
        <v>0.003745436481226729</v>
      </c>
      <c r="S41" s="186">
        <v>0.0035157961933215904</v>
      </c>
      <c r="T41" s="186">
        <v>0.0020420669952751157</v>
      </c>
      <c r="U41" s="186">
        <v>0.0016099246692161226</v>
      </c>
      <c r="V41" s="186">
        <v>0.0011590192580074946</v>
      </c>
      <c r="W41" s="186">
        <v>0.0004873302817332884</v>
      </c>
      <c r="X41" s="186">
        <v>0.0002484844963893617</v>
      </c>
      <c r="Y41" s="187">
        <v>0.00017235602974150996</v>
      </c>
      <c r="Z41" s="186"/>
      <c r="AA41" s="186"/>
      <c r="AB41" s="186"/>
      <c r="AC41" s="186"/>
      <c r="AD41" s="186"/>
    </row>
    <row r="42" spans="1:30" ht="12.75">
      <c r="A42" s="162"/>
      <c r="B42" s="174"/>
      <c r="C42" s="188"/>
      <c r="D42" s="188"/>
      <c r="E42" s="188"/>
      <c r="F42" s="188"/>
      <c r="G42" s="188"/>
      <c r="H42" s="188"/>
      <c r="I42" s="188"/>
      <c r="J42" s="188"/>
      <c r="K42" s="188"/>
      <c r="L42" s="188"/>
      <c r="M42" s="188"/>
      <c r="N42" s="188"/>
      <c r="O42" s="189"/>
      <c r="P42" s="188"/>
      <c r="Q42" s="188"/>
      <c r="R42" s="188"/>
      <c r="S42" s="188"/>
      <c r="T42" s="188"/>
      <c r="U42" s="188"/>
      <c r="V42" s="188"/>
      <c r="W42" s="188"/>
      <c r="X42" s="188"/>
      <c r="Y42" s="189"/>
      <c r="Z42" s="159"/>
      <c r="AA42" s="159"/>
      <c r="AB42" s="159"/>
      <c r="AC42" s="159"/>
      <c r="AD42" s="159"/>
    </row>
    <row r="43" spans="1:30" ht="12.75">
      <c r="A43" s="157" t="s">
        <v>12</v>
      </c>
      <c r="B43" s="177"/>
      <c r="C43" s="159"/>
      <c r="D43" s="159"/>
      <c r="E43" s="159"/>
      <c r="F43" s="159"/>
      <c r="G43" s="159"/>
      <c r="H43" s="159"/>
      <c r="I43" s="159"/>
      <c r="J43" s="159"/>
      <c r="K43" s="159"/>
      <c r="L43" s="159"/>
      <c r="M43" s="159"/>
      <c r="N43" s="159"/>
      <c r="O43" s="160"/>
      <c r="P43" s="159"/>
      <c r="Q43" s="159"/>
      <c r="R43" s="159"/>
      <c r="S43" s="159"/>
      <c r="T43" s="159"/>
      <c r="U43" s="159"/>
      <c r="V43" s="159"/>
      <c r="W43" s="159"/>
      <c r="X43" s="159"/>
      <c r="Y43" s="160"/>
      <c r="Z43" s="337"/>
      <c r="AA43" s="337"/>
      <c r="AB43" s="337"/>
      <c r="AC43" s="337"/>
      <c r="AD43" s="159"/>
    </row>
    <row r="44" spans="1:30" ht="12.75">
      <c r="A44" s="162"/>
      <c r="B44" s="163" t="s">
        <v>221</v>
      </c>
      <c r="C44" s="194" t="e">
        <v>#N/A</v>
      </c>
      <c r="D44" s="194" t="e">
        <v>#N/A</v>
      </c>
      <c r="E44" s="194" t="e">
        <v>#N/A</v>
      </c>
      <c r="F44" s="194" t="e">
        <v>#N/A</v>
      </c>
      <c r="G44" s="194" t="e">
        <v>#N/A</v>
      </c>
      <c r="H44" s="194">
        <v>25865</v>
      </c>
      <c r="I44" s="194">
        <v>25865</v>
      </c>
      <c r="J44" s="194">
        <v>26191</v>
      </c>
      <c r="K44" s="194">
        <v>26472</v>
      </c>
      <c r="L44" s="194">
        <v>26851</v>
      </c>
      <c r="M44" s="194">
        <v>27840</v>
      </c>
      <c r="N44" s="194">
        <v>29033</v>
      </c>
      <c r="O44" s="195">
        <v>30073</v>
      </c>
      <c r="P44" s="194">
        <v>31382</v>
      </c>
      <c r="Q44" s="194">
        <v>32747</v>
      </c>
      <c r="R44" s="194">
        <v>34041</v>
      </c>
      <c r="S44" s="194">
        <v>34752</v>
      </c>
      <c r="T44" s="194">
        <v>35285</v>
      </c>
      <c r="U44" s="194">
        <v>35826</v>
      </c>
      <c r="V44" s="194">
        <v>36227</v>
      </c>
      <c r="W44" s="194">
        <v>36546</v>
      </c>
      <c r="X44" s="194">
        <v>36948</v>
      </c>
      <c r="Y44" s="195">
        <v>32293</v>
      </c>
      <c r="Z44" s="196"/>
      <c r="AA44" s="196"/>
      <c r="AB44" s="196"/>
      <c r="AC44" s="196"/>
      <c r="AD44" s="196"/>
    </row>
    <row r="45" spans="1:30" ht="12.75">
      <c r="A45" s="166"/>
      <c r="B45" s="53" t="s">
        <v>222</v>
      </c>
      <c r="C45" s="196" t="e">
        <v>#N/A</v>
      </c>
      <c r="D45" s="196" t="e">
        <v>#N/A</v>
      </c>
      <c r="E45" s="196" t="e">
        <v>#N/A</v>
      </c>
      <c r="F45" s="196" t="e">
        <v>#N/A</v>
      </c>
      <c r="G45" s="196" t="e">
        <v>#N/A</v>
      </c>
      <c r="H45" s="196">
        <v>285</v>
      </c>
      <c r="I45" s="196">
        <v>285</v>
      </c>
      <c r="J45" s="196">
        <v>269</v>
      </c>
      <c r="K45" s="196">
        <v>294</v>
      </c>
      <c r="L45" s="196">
        <v>363</v>
      </c>
      <c r="M45" s="196">
        <v>307</v>
      </c>
      <c r="N45" s="196">
        <v>337</v>
      </c>
      <c r="O45" s="197">
        <v>396</v>
      </c>
      <c r="P45" s="196">
        <v>365</v>
      </c>
      <c r="Q45" s="196">
        <v>290</v>
      </c>
      <c r="R45" s="196">
        <v>267</v>
      </c>
      <c r="S45" s="196">
        <v>271</v>
      </c>
      <c r="T45" s="196">
        <v>247</v>
      </c>
      <c r="U45" s="196">
        <v>334</v>
      </c>
      <c r="V45" s="196">
        <v>248</v>
      </c>
      <c r="W45" s="196">
        <v>255</v>
      </c>
      <c r="X45" s="196">
        <v>303</v>
      </c>
      <c r="Y45" s="197">
        <v>162</v>
      </c>
      <c r="Z45" s="196"/>
      <c r="AA45" s="196"/>
      <c r="AB45" s="196"/>
      <c r="AC45" s="196"/>
      <c r="AD45" s="196"/>
    </row>
    <row r="46" spans="1:30" ht="12.75">
      <c r="A46" s="162"/>
      <c r="B46" s="163" t="s">
        <v>223</v>
      </c>
      <c r="C46" s="194" t="e">
        <v>#N/A</v>
      </c>
      <c r="D46" s="194" t="e">
        <v>#N/A</v>
      </c>
      <c r="E46" s="194" t="e">
        <v>#N/A</v>
      </c>
      <c r="F46" s="194" t="e">
        <v>#N/A</v>
      </c>
      <c r="G46" s="194" t="e">
        <v>#N/A</v>
      </c>
      <c r="H46" s="194">
        <v>84</v>
      </c>
      <c r="I46" s="194">
        <v>84</v>
      </c>
      <c r="J46" s="194">
        <v>75</v>
      </c>
      <c r="K46" s="194">
        <v>104</v>
      </c>
      <c r="L46" s="194">
        <v>96</v>
      </c>
      <c r="M46" s="194">
        <v>104</v>
      </c>
      <c r="N46" s="194">
        <v>116</v>
      </c>
      <c r="O46" s="195">
        <v>119</v>
      </c>
      <c r="P46" s="194">
        <v>75</v>
      </c>
      <c r="Q46" s="194">
        <v>79</v>
      </c>
      <c r="R46" s="194">
        <v>58</v>
      </c>
      <c r="S46" s="194">
        <v>81</v>
      </c>
      <c r="T46" s="194">
        <v>94</v>
      </c>
      <c r="U46" s="194">
        <v>76</v>
      </c>
      <c r="V46" s="194">
        <v>62</v>
      </c>
      <c r="W46" s="194">
        <v>62</v>
      </c>
      <c r="X46" s="194">
        <v>39</v>
      </c>
      <c r="Y46" s="195">
        <v>28</v>
      </c>
      <c r="Z46" s="196"/>
      <c r="AA46" s="196"/>
      <c r="AB46" s="196"/>
      <c r="AC46" s="196"/>
      <c r="AD46" s="196"/>
    </row>
    <row r="47" spans="1:30" ht="12.75">
      <c r="A47" s="166"/>
      <c r="B47" s="53" t="s">
        <v>224</v>
      </c>
      <c r="C47" s="196" t="e">
        <v>#N/A</v>
      </c>
      <c r="D47" s="196" t="e">
        <v>#N/A</v>
      </c>
      <c r="E47" s="196" t="e">
        <v>#N/A</v>
      </c>
      <c r="F47" s="196" t="e">
        <v>#N/A</v>
      </c>
      <c r="G47" s="196" t="e">
        <v>#N/A</v>
      </c>
      <c r="H47" s="196">
        <v>31</v>
      </c>
      <c r="I47" s="196">
        <v>31</v>
      </c>
      <c r="J47" s="196">
        <v>48</v>
      </c>
      <c r="K47" s="196">
        <v>35</v>
      </c>
      <c r="L47" s="196">
        <v>51</v>
      </c>
      <c r="M47" s="196">
        <v>57</v>
      </c>
      <c r="N47" s="196">
        <v>50</v>
      </c>
      <c r="O47" s="197">
        <v>43</v>
      </c>
      <c r="P47" s="196">
        <v>35</v>
      </c>
      <c r="Q47" s="196">
        <v>21</v>
      </c>
      <c r="R47" s="196">
        <v>29</v>
      </c>
      <c r="S47" s="196">
        <v>40</v>
      </c>
      <c r="T47" s="196">
        <v>26</v>
      </c>
      <c r="U47" s="196">
        <v>30</v>
      </c>
      <c r="V47" s="196">
        <v>31</v>
      </c>
      <c r="W47" s="196">
        <v>19</v>
      </c>
      <c r="X47" s="196">
        <v>14</v>
      </c>
      <c r="Y47" s="197">
        <v>9</v>
      </c>
      <c r="Z47" s="196"/>
      <c r="AA47" s="196"/>
      <c r="AB47" s="196"/>
      <c r="AC47" s="196"/>
      <c r="AD47" s="196"/>
    </row>
    <row r="48" spans="1:30" ht="12.75">
      <c r="A48" s="162"/>
      <c r="B48" s="163" t="s">
        <v>225</v>
      </c>
      <c r="C48" s="194" t="e">
        <v>#N/A</v>
      </c>
      <c r="D48" s="194" t="e">
        <v>#N/A</v>
      </c>
      <c r="E48" s="194" t="e">
        <v>#N/A</v>
      </c>
      <c r="F48" s="194" t="e">
        <v>#N/A</v>
      </c>
      <c r="G48" s="194" t="e">
        <v>#N/A</v>
      </c>
      <c r="H48" s="194">
        <v>33</v>
      </c>
      <c r="I48" s="194">
        <v>33</v>
      </c>
      <c r="J48" s="194">
        <v>21</v>
      </c>
      <c r="K48" s="194">
        <v>33</v>
      </c>
      <c r="L48" s="194">
        <v>40</v>
      </c>
      <c r="M48" s="194">
        <v>39</v>
      </c>
      <c r="N48" s="194">
        <v>23</v>
      </c>
      <c r="O48" s="195">
        <v>28</v>
      </c>
      <c r="P48" s="194">
        <v>18</v>
      </c>
      <c r="Q48" s="194">
        <v>20</v>
      </c>
      <c r="R48" s="194">
        <v>27</v>
      </c>
      <c r="S48" s="194">
        <v>15</v>
      </c>
      <c r="T48" s="194">
        <v>14</v>
      </c>
      <c r="U48" s="194">
        <v>21</v>
      </c>
      <c r="V48" s="194">
        <v>8</v>
      </c>
      <c r="W48" s="194">
        <v>7</v>
      </c>
      <c r="X48" s="194">
        <v>8</v>
      </c>
      <c r="Y48" s="195">
        <v>0</v>
      </c>
      <c r="Z48" s="196"/>
      <c r="AA48" s="196"/>
      <c r="AB48" s="196"/>
      <c r="AC48" s="196"/>
      <c r="AD48" s="196"/>
    </row>
    <row r="49" spans="1:30" ht="12.75">
      <c r="A49" s="166"/>
      <c r="B49" s="53" t="s">
        <v>226</v>
      </c>
      <c r="C49" s="196" t="e">
        <v>#N/A</v>
      </c>
      <c r="D49" s="196" t="e">
        <v>#N/A</v>
      </c>
      <c r="E49" s="196" t="e">
        <v>#N/A</v>
      </c>
      <c r="F49" s="196" t="e">
        <v>#N/A</v>
      </c>
      <c r="G49" s="196" t="e">
        <v>#N/A</v>
      </c>
      <c r="H49" s="196">
        <v>18</v>
      </c>
      <c r="I49" s="196">
        <v>18</v>
      </c>
      <c r="J49" s="196">
        <v>26</v>
      </c>
      <c r="K49" s="196">
        <v>38</v>
      </c>
      <c r="L49" s="196">
        <v>33</v>
      </c>
      <c r="M49" s="196">
        <v>17</v>
      </c>
      <c r="N49" s="196">
        <v>22</v>
      </c>
      <c r="O49" s="197">
        <v>18</v>
      </c>
      <c r="P49" s="196">
        <v>14</v>
      </c>
      <c r="Q49" s="196">
        <v>24</v>
      </c>
      <c r="R49" s="196">
        <v>12</v>
      </c>
      <c r="S49" s="196">
        <v>11</v>
      </c>
      <c r="T49" s="196">
        <v>14</v>
      </c>
      <c r="U49" s="196">
        <v>6</v>
      </c>
      <c r="V49" s="196">
        <v>5</v>
      </c>
      <c r="W49" s="196">
        <v>4</v>
      </c>
      <c r="X49" s="196">
        <v>0</v>
      </c>
      <c r="Y49" s="197">
        <v>0</v>
      </c>
      <c r="Z49" s="196"/>
      <c r="AA49" s="196"/>
      <c r="AB49" s="196"/>
      <c r="AC49" s="196"/>
      <c r="AD49" s="196"/>
    </row>
    <row r="50" spans="1:30" ht="12.75">
      <c r="A50" s="162"/>
      <c r="B50" s="163" t="s">
        <v>227</v>
      </c>
      <c r="C50" s="198" t="e">
        <v>#N/A</v>
      </c>
      <c r="D50" s="198" t="e">
        <v>#N/A</v>
      </c>
      <c r="E50" s="198" t="e">
        <v>#N/A</v>
      </c>
      <c r="F50" s="198" t="e">
        <v>#N/A</v>
      </c>
      <c r="G50" s="198" t="e">
        <v>#N/A</v>
      </c>
      <c r="H50" s="198">
        <v>122</v>
      </c>
      <c r="I50" s="198">
        <v>122</v>
      </c>
      <c r="J50" s="198">
        <v>117</v>
      </c>
      <c r="K50" s="198">
        <v>97</v>
      </c>
      <c r="L50" s="198">
        <v>75</v>
      </c>
      <c r="M50" s="198">
        <v>64</v>
      </c>
      <c r="N50" s="198">
        <v>57</v>
      </c>
      <c r="O50" s="199">
        <v>51</v>
      </c>
      <c r="P50" s="198">
        <v>47</v>
      </c>
      <c r="Q50" s="198">
        <v>29</v>
      </c>
      <c r="R50" s="198">
        <v>24</v>
      </c>
      <c r="S50" s="198">
        <v>19</v>
      </c>
      <c r="T50" s="198">
        <v>8</v>
      </c>
      <c r="U50" s="198">
        <v>5</v>
      </c>
      <c r="V50" s="198">
        <v>2</v>
      </c>
      <c r="W50" s="198">
        <v>0</v>
      </c>
      <c r="X50" s="198">
        <v>0</v>
      </c>
      <c r="Y50" s="199">
        <v>0</v>
      </c>
      <c r="Z50" s="196"/>
      <c r="AA50" s="196"/>
      <c r="AB50" s="196"/>
      <c r="AC50" s="196"/>
      <c r="AD50" s="196"/>
    </row>
    <row r="51" spans="1:30" ht="12.75">
      <c r="A51" s="166"/>
      <c r="B51" s="171" t="s">
        <v>80</v>
      </c>
      <c r="C51" s="200" t="e">
        <v>#N/A</v>
      </c>
      <c r="D51" s="200" t="e">
        <v>#N/A</v>
      </c>
      <c r="E51" s="200" t="e">
        <v>#N/A</v>
      </c>
      <c r="F51" s="200" t="e">
        <v>#N/A</v>
      </c>
      <c r="G51" s="200" t="e">
        <v>#N/A</v>
      </c>
      <c r="H51" s="200">
        <v>26438</v>
      </c>
      <c r="I51" s="200">
        <v>26438</v>
      </c>
      <c r="J51" s="200">
        <v>26747</v>
      </c>
      <c r="K51" s="200">
        <v>27073</v>
      </c>
      <c r="L51" s="200">
        <v>27509</v>
      </c>
      <c r="M51" s="200">
        <v>28428</v>
      </c>
      <c r="N51" s="200">
        <v>29638</v>
      </c>
      <c r="O51" s="201">
        <v>30728</v>
      </c>
      <c r="P51" s="200">
        <v>31936</v>
      </c>
      <c r="Q51" s="200">
        <v>33210</v>
      </c>
      <c r="R51" s="200">
        <v>34458</v>
      </c>
      <c r="S51" s="200">
        <v>35189</v>
      </c>
      <c r="T51" s="200">
        <v>35688</v>
      </c>
      <c r="U51" s="200">
        <v>36298</v>
      </c>
      <c r="V51" s="200">
        <v>36583</v>
      </c>
      <c r="W51" s="200">
        <v>36893</v>
      </c>
      <c r="X51" s="200">
        <v>37312</v>
      </c>
      <c r="Y51" s="201">
        <v>32492</v>
      </c>
      <c r="Z51" s="200"/>
      <c r="AA51" s="200"/>
      <c r="AB51" s="200"/>
      <c r="AC51" s="200"/>
      <c r="AD51" s="200"/>
    </row>
    <row r="52" spans="1:30" ht="12.75">
      <c r="A52" s="162"/>
      <c r="B52" s="202"/>
      <c r="C52" s="203"/>
      <c r="D52" s="203"/>
      <c r="E52" s="203"/>
      <c r="F52" s="203"/>
      <c r="G52" s="203"/>
      <c r="H52" s="203"/>
      <c r="I52" s="203"/>
      <c r="J52" s="203"/>
      <c r="K52" s="203"/>
      <c r="L52" s="203"/>
      <c r="M52" s="203"/>
      <c r="N52" s="203"/>
      <c r="O52" s="204"/>
      <c r="P52" s="203"/>
      <c r="Q52" s="203"/>
      <c r="R52" s="203"/>
      <c r="S52" s="203"/>
      <c r="T52" s="203"/>
      <c r="U52" s="203"/>
      <c r="V52" s="203"/>
      <c r="W52" s="203"/>
      <c r="X52" s="203"/>
      <c r="Y52" s="204"/>
      <c r="Z52" s="338"/>
      <c r="AA52" s="338"/>
      <c r="AB52" s="338"/>
      <c r="AC52" s="338"/>
      <c r="AD52" s="338"/>
    </row>
    <row r="53" spans="1:30" ht="12.75">
      <c r="A53" s="157" t="s">
        <v>228</v>
      </c>
      <c r="B53" s="171"/>
      <c r="C53" s="159"/>
      <c r="D53" s="159"/>
      <c r="E53" s="159"/>
      <c r="F53" s="159"/>
      <c r="G53" s="159"/>
      <c r="H53" s="159"/>
      <c r="I53" s="159"/>
      <c r="J53" s="159"/>
      <c r="K53" s="159"/>
      <c r="L53" s="159"/>
      <c r="M53" s="159"/>
      <c r="N53" s="159"/>
      <c r="O53" s="160"/>
      <c r="P53" s="159"/>
      <c r="Q53" s="159"/>
      <c r="R53" s="159"/>
      <c r="S53" s="159"/>
      <c r="T53" s="159"/>
      <c r="U53" s="159"/>
      <c r="V53" s="159"/>
      <c r="W53" s="159"/>
      <c r="X53" s="159"/>
      <c r="Y53" s="160"/>
      <c r="Z53" s="159"/>
      <c r="AA53" s="159"/>
      <c r="AB53" s="159"/>
      <c r="AC53" s="159"/>
      <c r="AD53" s="159"/>
    </row>
    <row r="54" spans="1:30" ht="12.75">
      <c r="A54" s="162"/>
      <c r="B54" s="163" t="s">
        <v>221</v>
      </c>
      <c r="C54" s="180" t="e">
        <v>#N/A</v>
      </c>
      <c r="D54" s="180" t="e">
        <v>#N/A</v>
      </c>
      <c r="E54" s="180" t="e">
        <v>#N/A</v>
      </c>
      <c r="F54" s="180" t="e">
        <v>#N/A</v>
      </c>
      <c r="G54" s="180" t="e">
        <v>#N/A</v>
      </c>
      <c r="H54" s="180">
        <v>0.9783266510326046</v>
      </c>
      <c r="I54" s="180">
        <v>0.9783266510326046</v>
      </c>
      <c r="J54" s="180">
        <v>0.9792126219762964</v>
      </c>
      <c r="K54" s="180">
        <v>0.9778007609056995</v>
      </c>
      <c r="L54" s="180">
        <v>0.9760805554545785</v>
      </c>
      <c r="M54" s="180">
        <v>0.9793161671591388</v>
      </c>
      <c r="N54" s="180">
        <v>0.9795870166677914</v>
      </c>
      <c r="O54" s="181">
        <v>0.9786839364748763</v>
      </c>
      <c r="P54" s="180">
        <v>0.9826528056112225</v>
      </c>
      <c r="Q54" s="180">
        <v>0.9860584161397169</v>
      </c>
      <c r="R54" s="180">
        <v>0.9878983109872889</v>
      </c>
      <c r="S54" s="180">
        <v>0.9875813464434908</v>
      </c>
      <c r="T54" s="180">
        <v>0.9887076888590002</v>
      </c>
      <c r="U54" s="180">
        <v>0.9869965287343655</v>
      </c>
      <c r="V54" s="180">
        <v>0.9902687040428615</v>
      </c>
      <c r="W54" s="180">
        <v>0.9905944217060146</v>
      </c>
      <c r="X54" s="180">
        <v>0.9902444253859348</v>
      </c>
      <c r="Y54" s="181">
        <v>0.9938754154868891</v>
      </c>
      <c r="Z54" s="182"/>
      <c r="AA54" s="182"/>
      <c r="AB54" s="182"/>
      <c r="AC54" s="182"/>
      <c r="AD54" s="182"/>
    </row>
    <row r="55" spans="1:30" ht="12.75">
      <c r="A55" s="166"/>
      <c r="B55" s="53" t="s">
        <v>222</v>
      </c>
      <c r="C55" s="182" t="e">
        <v>#N/A</v>
      </c>
      <c r="D55" s="182" t="e">
        <v>#N/A</v>
      </c>
      <c r="E55" s="182" t="e">
        <v>#N/A</v>
      </c>
      <c r="F55" s="182" t="e">
        <v>#N/A</v>
      </c>
      <c r="G55" s="182" t="e">
        <v>#N/A</v>
      </c>
      <c r="H55" s="182">
        <v>0.010779937968076254</v>
      </c>
      <c r="I55" s="182">
        <v>0.010779937968076254</v>
      </c>
      <c r="J55" s="182">
        <v>0.010057202676935731</v>
      </c>
      <c r="K55" s="182">
        <v>0.01085952794296901</v>
      </c>
      <c r="L55" s="182">
        <v>0.013195681413355628</v>
      </c>
      <c r="M55" s="182">
        <v>0.010799212044463205</v>
      </c>
      <c r="N55" s="182">
        <v>0.011370537823064984</v>
      </c>
      <c r="O55" s="183">
        <v>0.01288726894038011</v>
      </c>
      <c r="P55" s="182">
        <v>0.011429108216432865</v>
      </c>
      <c r="Q55" s="182">
        <v>0.008732309545317675</v>
      </c>
      <c r="R55" s="182">
        <v>0.007748563468570433</v>
      </c>
      <c r="S55" s="182">
        <v>0.0077012702833271765</v>
      </c>
      <c r="T55" s="182">
        <v>0.006921093925128895</v>
      </c>
      <c r="U55" s="182">
        <v>0.00920160890407185</v>
      </c>
      <c r="V55" s="182">
        <v>0.006779105048793155</v>
      </c>
      <c r="W55" s="182">
        <v>0.006911880302496409</v>
      </c>
      <c r="X55" s="182">
        <v>0.008120711835334476</v>
      </c>
      <c r="Y55" s="183">
        <v>0.004985842668964668</v>
      </c>
      <c r="Z55" s="182"/>
      <c r="AA55" s="182"/>
      <c r="AB55" s="182"/>
      <c r="AC55" s="182"/>
      <c r="AD55" s="182"/>
    </row>
    <row r="56" spans="1:30" ht="12.75">
      <c r="A56" s="162"/>
      <c r="B56" s="163" t="s">
        <v>223</v>
      </c>
      <c r="C56" s="180" t="e">
        <v>#N/A</v>
      </c>
      <c r="D56" s="180" t="e">
        <v>#N/A</v>
      </c>
      <c r="E56" s="180" t="e">
        <v>#N/A</v>
      </c>
      <c r="F56" s="180" t="e">
        <v>#N/A</v>
      </c>
      <c r="G56" s="180" t="e">
        <v>#N/A</v>
      </c>
      <c r="H56" s="180">
        <v>0.0031772448748014223</v>
      </c>
      <c r="I56" s="180">
        <v>0.0031772448748014223</v>
      </c>
      <c r="J56" s="180">
        <v>0.0028040527909672115</v>
      </c>
      <c r="K56" s="180">
        <v>0.003841465666900602</v>
      </c>
      <c r="L56" s="180">
        <v>0.003489766985350249</v>
      </c>
      <c r="M56" s="180">
        <v>0.003658364992261151</v>
      </c>
      <c r="N56" s="180">
        <v>0.003913894324853229</v>
      </c>
      <c r="O56" s="181">
        <v>0.0038726894038010936</v>
      </c>
      <c r="P56" s="180">
        <v>0.0023484468937875753</v>
      </c>
      <c r="Q56" s="180">
        <v>0.002378801565793436</v>
      </c>
      <c r="R56" s="180">
        <v>0.0016832085437344013</v>
      </c>
      <c r="S56" s="180">
        <v>0.002301855693540595</v>
      </c>
      <c r="T56" s="180">
        <v>0.0026339385787939925</v>
      </c>
      <c r="U56" s="180">
        <v>0.0020937792715852114</v>
      </c>
      <c r="V56" s="180">
        <v>0.0016947762621982887</v>
      </c>
      <c r="W56" s="180">
        <v>0.001680535602959911</v>
      </c>
      <c r="X56" s="180">
        <v>0.0010452401372212693</v>
      </c>
      <c r="Y56" s="181">
        <v>0.0008617505847593254</v>
      </c>
      <c r="Z56" s="182"/>
      <c r="AA56" s="182"/>
      <c r="AB56" s="182"/>
      <c r="AC56" s="182"/>
      <c r="AD56" s="182"/>
    </row>
    <row r="57" spans="1:30" ht="12.75">
      <c r="A57" s="166"/>
      <c r="B57" s="53" t="s">
        <v>224</v>
      </c>
      <c r="C57" s="182" t="e">
        <v>#N/A</v>
      </c>
      <c r="D57" s="182" t="e">
        <v>#N/A</v>
      </c>
      <c r="E57" s="182" t="e">
        <v>#N/A</v>
      </c>
      <c r="F57" s="182" t="e">
        <v>#N/A</v>
      </c>
      <c r="G57" s="182" t="e">
        <v>#N/A</v>
      </c>
      <c r="H57" s="182">
        <v>0.0011725546561767153</v>
      </c>
      <c r="I57" s="182">
        <v>0.0011725546561767153</v>
      </c>
      <c r="J57" s="182">
        <v>0.0017945937862190152</v>
      </c>
      <c r="K57" s="182">
        <v>0.0012928009455915488</v>
      </c>
      <c r="L57" s="182">
        <v>0.0018539387109673198</v>
      </c>
      <c r="M57" s="182">
        <v>0.0020050654284508233</v>
      </c>
      <c r="N57" s="182">
        <v>0.0016870234158850126</v>
      </c>
      <c r="O57" s="183">
        <v>0.0013993751627180422</v>
      </c>
      <c r="P57" s="182">
        <v>0.001095941883767535</v>
      </c>
      <c r="Q57" s="182">
        <v>0.0006323396567299006</v>
      </c>
      <c r="R57" s="182">
        <v>0.0008416042718672007</v>
      </c>
      <c r="S57" s="182">
        <v>0.0011367188610077012</v>
      </c>
      <c r="T57" s="182">
        <v>0.0007285362026451469</v>
      </c>
      <c r="U57" s="182">
        <v>0.0008264918177310045</v>
      </c>
      <c r="V57" s="182">
        <v>0.0008473881310991444</v>
      </c>
      <c r="W57" s="182">
        <v>0.0005150028460683599</v>
      </c>
      <c r="X57" s="182">
        <v>0.00037521440823327614</v>
      </c>
      <c r="Y57" s="183">
        <v>0.00027699125938692603</v>
      </c>
      <c r="Z57" s="182"/>
      <c r="AA57" s="182"/>
      <c r="AB57" s="182"/>
      <c r="AC57" s="182"/>
      <c r="AD57" s="182"/>
    </row>
    <row r="58" spans="1:30" ht="12.75">
      <c r="A58" s="162"/>
      <c r="B58" s="163" t="s">
        <v>225</v>
      </c>
      <c r="C58" s="180" t="e">
        <v>#N/A</v>
      </c>
      <c r="D58" s="180" t="e">
        <v>#N/A</v>
      </c>
      <c r="E58" s="180" t="e">
        <v>#N/A</v>
      </c>
      <c r="F58" s="180" t="e">
        <v>#N/A</v>
      </c>
      <c r="G58" s="180" t="e">
        <v>#N/A</v>
      </c>
      <c r="H58" s="180">
        <v>0.0012482033436719874</v>
      </c>
      <c r="I58" s="180">
        <v>0.0012482033436719874</v>
      </c>
      <c r="J58" s="180">
        <v>0.0007851347814708192</v>
      </c>
      <c r="K58" s="180">
        <v>0.0012189266058434602</v>
      </c>
      <c r="L58" s="180">
        <v>0.0014540695772292703</v>
      </c>
      <c r="M58" s="180">
        <v>0.0013718868720979315</v>
      </c>
      <c r="N58" s="180">
        <v>0.0007760307713071058</v>
      </c>
      <c r="O58" s="181">
        <v>0.0009112210361884926</v>
      </c>
      <c r="P58" s="180">
        <v>0.0005636272545090181</v>
      </c>
      <c r="Q58" s="180">
        <v>0.0006022282445046673</v>
      </c>
      <c r="R58" s="180">
        <v>0.0007835625979453248</v>
      </c>
      <c r="S58" s="180">
        <v>0.000426269572877888</v>
      </c>
      <c r="T58" s="180">
        <v>0.0003922887245012329</v>
      </c>
      <c r="U58" s="180">
        <v>0.0005785442724117032</v>
      </c>
      <c r="V58" s="180">
        <v>0.00021868080802558566</v>
      </c>
      <c r="W58" s="180">
        <v>0.00018973789065676415</v>
      </c>
      <c r="X58" s="180">
        <v>0.0002144082332761578</v>
      </c>
      <c r="Y58" s="181">
        <v>0</v>
      </c>
      <c r="Z58" s="182"/>
      <c r="AA58" s="182"/>
      <c r="AB58" s="182"/>
      <c r="AC58" s="182"/>
      <c r="AD58" s="182"/>
    </row>
    <row r="59" spans="1:30" ht="12.75">
      <c r="A59" s="166"/>
      <c r="B59" s="53" t="s">
        <v>226</v>
      </c>
      <c r="C59" s="182" t="e">
        <v>#N/A</v>
      </c>
      <c r="D59" s="182" t="e">
        <v>#N/A</v>
      </c>
      <c r="E59" s="182" t="e">
        <v>#N/A</v>
      </c>
      <c r="F59" s="182" t="e">
        <v>#N/A</v>
      </c>
      <c r="G59" s="182" t="e">
        <v>#N/A</v>
      </c>
      <c r="H59" s="182">
        <v>0.0006808381874574476</v>
      </c>
      <c r="I59" s="182">
        <v>0.0006808381874574476</v>
      </c>
      <c r="J59" s="182">
        <v>0.0009720716342019666</v>
      </c>
      <c r="K59" s="182">
        <v>0.0014036124552136815</v>
      </c>
      <c r="L59" s="182">
        <v>0.0011996074012141482</v>
      </c>
      <c r="M59" s="182">
        <v>0.000598001969888842</v>
      </c>
      <c r="N59" s="182">
        <v>0.0007422903029894055</v>
      </c>
      <c r="O59" s="183">
        <v>0.0005857849518354595</v>
      </c>
      <c r="P59" s="182">
        <v>0.00043837675350701403</v>
      </c>
      <c r="Q59" s="182">
        <v>0.0007226738934056008</v>
      </c>
      <c r="R59" s="182">
        <v>0.00034825004353125546</v>
      </c>
      <c r="S59" s="182">
        <v>0.00031259768677711783</v>
      </c>
      <c r="T59" s="182">
        <v>0.0003922887245012329</v>
      </c>
      <c r="U59" s="182">
        <v>0.0001652983635462009</v>
      </c>
      <c r="V59" s="182">
        <v>0.00013667550501599102</v>
      </c>
      <c r="W59" s="182">
        <v>0.00010842165180386523</v>
      </c>
      <c r="X59" s="182">
        <v>0</v>
      </c>
      <c r="Y59" s="183">
        <v>0</v>
      </c>
      <c r="Z59" s="182"/>
      <c r="AA59" s="182"/>
      <c r="AB59" s="182"/>
      <c r="AC59" s="182"/>
      <c r="AD59" s="182"/>
    </row>
    <row r="60" spans="1:30" ht="12.75">
      <c r="A60" s="162"/>
      <c r="B60" s="163" t="s">
        <v>227</v>
      </c>
      <c r="C60" s="184" t="e">
        <v>#N/A</v>
      </c>
      <c r="D60" s="184" t="e">
        <v>#N/A</v>
      </c>
      <c r="E60" s="184" t="e">
        <v>#N/A</v>
      </c>
      <c r="F60" s="184" t="e">
        <v>#N/A</v>
      </c>
      <c r="G60" s="184" t="e">
        <v>#N/A</v>
      </c>
      <c r="H60" s="184">
        <v>0.004614569937211589</v>
      </c>
      <c r="I60" s="184">
        <v>0.004614569937211589</v>
      </c>
      <c r="J60" s="184">
        <v>0.004374322353908849</v>
      </c>
      <c r="K60" s="184">
        <v>0.0035829054777822924</v>
      </c>
      <c r="L60" s="184">
        <v>0.002726380457304882</v>
      </c>
      <c r="M60" s="184">
        <v>0.0022513015336991698</v>
      </c>
      <c r="N60" s="184">
        <v>0.0019232066941089142</v>
      </c>
      <c r="O60" s="185">
        <v>0.0016597240302004687</v>
      </c>
      <c r="P60" s="184">
        <v>0.001471693386773547</v>
      </c>
      <c r="Q60" s="184">
        <v>0.0008732309545317676</v>
      </c>
      <c r="R60" s="184">
        <v>0.0006965000870625109</v>
      </c>
      <c r="S60" s="184">
        <v>0.0005399414589786581</v>
      </c>
      <c r="T60" s="184">
        <v>0.00022416498542927594</v>
      </c>
      <c r="U60" s="184">
        <v>0.00013774863628850074</v>
      </c>
      <c r="V60" s="184">
        <v>5.4670202006396416E-05</v>
      </c>
      <c r="W60" s="184">
        <v>0</v>
      </c>
      <c r="X60" s="184">
        <v>0</v>
      </c>
      <c r="Y60" s="185">
        <v>0</v>
      </c>
      <c r="Z60" s="182"/>
      <c r="AA60" s="182"/>
      <c r="AB60" s="182"/>
      <c r="AC60" s="182"/>
      <c r="AD60" s="182"/>
    </row>
    <row r="61" spans="1:30" ht="12.75">
      <c r="A61" s="166"/>
      <c r="B61" s="171" t="s">
        <v>80</v>
      </c>
      <c r="C61" s="182" t="e">
        <v>#N/A</v>
      </c>
      <c r="D61" s="182" t="e">
        <v>#N/A</v>
      </c>
      <c r="E61" s="182" t="e">
        <v>#N/A</v>
      </c>
      <c r="F61" s="182" t="e">
        <v>#N/A</v>
      </c>
      <c r="G61" s="182" t="e">
        <v>#N/A</v>
      </c>
      <c r="H61" s="182">
        <v>1</v>
      </c>
      <c r="I61" s="182">
        <v>1</v>
      </c>
      <c r="J61" s="182">
        <v>1</v>
      </c>
      <c r="K61" s="182">
        <v>1</v>
      </c>
      <c r="L61" s="182">
        <v>1</v>
      </c>
      <c r="M61" s="182">
        <v>1</v>
      </c>
      <c r="N61" s="182">
        <v>1</v>
      </c>
      <c r="O61" s="183">
        <v>1</v>
      </c>
      <c r="P61" s="182">
        <v>1</v>
      </c>
      <c r="Q61" s="182">
        <v>1</v>
      </c>
      <c r="R61" s="182">
        <v>1</v>
      </c>
      <c r="S61" s="182">
        <v>1</v>
      </c>
      <c r="T61" s="182">
        <v>1</v>
      </c>
      <c r="U61" s="182">
        <v>1</v>
      </c>
      <c r="V61" s="182">
        <v>1</v>
      </c>
      <c r="W61" s="182">
        <v>1</v>
      </c>
      <c r="X61" s="182">
        <v>1</v>
      </c>
      <c r="Y61" s="183">
        <v>1</v>
      </c>
      <c r="Z61" s="182"/>
      <c r="AA61" s="182"/>
      <c r="AB61" s="182"/>
      <c r="AC61" s="182"/>
      <c r="AD61" s="182"/>
    </row>
    <row r="62" spans="1:30" ht="12.75">
      <c r="A62" s="162"/>
      <c r="B62" s="202"/>
      <c r="C62" s="188"/>
      <c r="D62" s="188"/>
      <c r="E62" s="188"/>
      <c r="F62" s="188"/>
      <c r="G62" s="188"/>
      <c r="H62" s="188"/>
      <c r="I62" s="188"/>
      <c r="J62" s="188"/>
      <c r="K62" s="188"/>
      <c r="L62" s="188"/>
      <c r="M62" s="188"/>
      <c r="N62" s="188"/>
      <c r="O62" s="189"/>
      <c r="P62" s="188"/>
      <c r="Q62" s="188"/>
      <c r="R62" s="188"/>
      <c r="S62" s="188"/>
      <c r="T62" s="188"/>
      <c r="U62" s="188"/>
      <c r="V62" s="188"/>
      <c r="W62" s="188"/>
      <c r="X62" s="188"/>
      <c r="Y62" s="189"/>
      <c r="Z62" s="159"/>
      <c r="AA62" s="159"/>
      <c r="AB62" s="159"/>
      <c r="AC62" s="159"/>
      <c r="AD62" s="159"/>
    </row>
    <row r="63" spans="1:30" ht="12.75">
      <c r="A63" s="166"/>
      <c r="B63" s="190" t="s">
        <v>229</v>
      </c>
      <c r="C63" s="186" t="e">
        <v>#N/A</v>
      </c>
      <c r="D63" s="186" t="e">
        <v>#N/A</v>
      </c>
      <c r="E63" s="186" t="e">
        <v>#N/A</v>
      </c>
      <c r="F63" s="186" t="e">
        <v>#N/A</v>
      </c>
      <c r="G63" s="186" t="e">
        <v>#N/A</v>
      </c>
      <c r="H63" s="186">
        <v>0.021673348967395416</v>
      </c>
      <c r="I63" s="186">
        <v>0.021673348967395416</v>
      </c>
      <c r="J63" s="186">
        <v>0.020787378023703593</v>
      </c>
      <c r="K63" s="186">
        <v>0.022199239094300598</v>
      </c>
      <c r="L63" s="186">
        <v>0.023919444545421494</v>
      </c>
      <c r="M63" s="186">
        <v>0.020683832840861123</v>
      </c>
      <c r="N63" s="186">
        <v>0.02041298333220865</v>
      </c>
      <c r="O63" s="187">
        <v>0.021316063525123666</v>
      </c>
      <c r="P63" s="186">
        <v>0.017347194388777555</v>
      </c>
      <c r="Q63" s="186">
        <v>0.013941583860283048</v>
      </c>
      <c r="R63" s="186">
        <v>0.012101689012711124</v>
      </c>
      <c r="S63" s="186">
        <v>0.012418653556509136</v>
      </c>
      <c r="T63" s="186">
        <v>0.011292311140999775</v>
      </c>
      <c r="U63" s="186">
        <v>0.013003471265634472</v>
      </c>
      <c r="V63" s="186">
        <v>0.009731295957138562</v>
      </c>
      <c r="W63" s="186">
        <v>0.00940557829398531</v>
      </c>
      <c r="X63" s="186">
        <v>0.00975557461406518</v>
      </c>
      <c r="Y63" s="187">
        <v>0.00612458451311092</v>
      </c>
      <c r="Z63" s="186"/>
      <c r="AA63" s="186"/>
      <c r="AB63" s="186"/>
      <c r="AC63" s="186"/>
      <c r="AD63" s="186"/>
    </row>
    <row r="64" spans="1:30" ht="12.75">
      <c r="A64" s="162"/>
      <c r="B64" s="191" t="s">
        <v>230</v>
      </c>
      <c r="C64" s="192" t="e">
        <v>#N/A</v>
      </c>
      <c r="D64" s="192" t="e">
        <v>#N/A</v>
      </c>
      <c r="E64" s="192" t="e">
        <v>#N/A</v>
      </c>
      <c r="F64" s="192" t="e">
        <v>#N/A</v>
      </c>
      <c r="G64" s="192" t="e">
        <v>#N/A</v>
      </c>
      <c r="H64" s="192">
        <v>0.010893410999319161</v>
      </c>
      <c r="I64" s="192">
        <v>0.010893410999319161</v>
      </c>
      <c r="J64" s="192">
        <v>0.010730175346767862</v>
      </c>
      <c r="K64" s="192">
        <v>0.011339711151331585</v>
      </c>
      <c r="L64" s="192">
        <v>0.01072376313206587</v>
      </c>
      <c r="M64" s="192">
        <v>0.009884620796397917</v>
      </c>
      <c r="N64" s="192">
        <v>0.009042445509143666</v>
      </c>
      <c r="O64" s="193">
        <v>0.008428794584743556</v>
      </c>
      <c r="P64" s="192">
        <v>0.005918086172344688</v>
      </c>
      <c r="Q64" s="192">
        <v>0.005209274314965372</v>
      </c>
      <c r="R64" s="192">
        <v>0.004353125544140693</v>
      </c>
      <c r="S64" s="192">
        <v>0.00471738327318196</v>
      </c>
      <c r="T64" s="192">
        <v>0.004371217215870881</v>
      </c>
      <c r="U64" s="192">
        <v>0.0038018623615626206</v>
      </c>
      <c r="V64" s="192">
        <v>0.0029521909083454066</v>
      </c>
      <c r="W64" s="192">
        <v>0.0024936979914889005</v>
      </c>
      <c r="X64" s="192">
        <v>0.0016348627787307033</v>
      </c>
      <c r="Y64" s="193">
        <v>0.0011387418441462514</v>
      </c>
      <c r="Z64" s="186"/>
      <c r="AA64" s="186"/>
      <c r="AB64" s="186"/>
      <c r="AC64" s="186"/>
      <c r="AD64" s="186"/>
    </row>
    <row r="65" spans="1:30" ht="12.75">
      <c r="A65" s="166"/>
      <c r="B65" s="190" t="s">
        <v>231</v>
      </c>
      <c r="C65" s="186" t="e">
        <v>#N/A</v>
      </c>
      <c r="D65" s="186" t="e">
        <v>#N/A</v>
      </c>
      <c r="E65" s="186" t="e">
        <v>#N/A</v>
      </c>
      <c r="F65" s="186" t="e">
        <v>#N/A</v>
      </c>
      <c r="G65" s="186" t="e">
        <v>#N/A</v>
      </c>
      <c r="H65" s="186">
        <v>0.00771616612451774</v>
      </c>
      <c r="I65" s="186">
        <v>0.00771616612451774</v>
      </c>
      <c r="J65" s="186">
        <v>0.00792612255580065</v>
      </c>
      <c r="K65" s="186">
        <v>0.007498245484430982</v>
      </c>
      <c r="L65" s="186">
        <v>0.00723399614671562</v>
      </c>
      <c r="M65" s="186">
        <v>0.006226255804136767</v>
      </c>
      <c r="N65" s="186">
        <v>0.005128551184290437</v>
      </c>
      <c r="O65" s="187">
        <v>0.004556105180942463</v>
      </c>
      <c r="P65" s="186">
        <v>0.0035696392785571143</v>
      </c>
      <c r="Q65" s="186">
        <v>0.002830472749171936</v>
      </c>
      <c r="R65" s="186">
        <v>0.0026699170004062917</v>
      </c>
      <c r="S65" s="186">
        <v>0.002415527579641365</v>
      </c>
      <c r="T65" s="186">
        <v>0.0017372786370768885</v>
      </c>
      <c r="U65" s="186">
        <v>0.0017080830899774092</v>
      </c>
      <c r="V65" s="186">
        <v>0.0012574146461471175</v>
      </c>
      <c r="W65" s="186">
        <v>0.0008131623885289892</v>
      </c>
      <c r="X65" s="186">
        <v>0.0005896226415094339</v>
      </c>
      <c r="Y65" s="187">
        <v>0.00027699125938692603</v>
      </c>
      <c r="Z65" s="186"/>
      <c r="AA65" s="186"/>
      <c r="AB65" s="186"/>
      <c r="AC65" s="186"/>
      <c r="AD65" s="186"/>
    </row>
    <row r="66" spans="1:30" ht="15">
      <c r="A66" s="108" t="s">
        <v>232</v>
      </c>
      <c r="B66" s="205"/>
      <c r="C66" s="205"/>
      <c r="D66" s="205"/>
      <c r="E66" s="205"/>
      <c r="F66" s="205"/>
      <c r="G66" s="205"/>
      <c r="H66" s="205"/>
      <c r="I66" s="205"/>
      <c r="J66" s="205"/>
      <c r="K66" s="205"/>
      <c r="L66" s="205"/>
      <c r="M66" s="205"/>
      <c r="N66" s="205"/>
      <c r="O66" s="260"/>
      <c r="P66" s="205"/>
      <c r="Q66" s="205"/>
      <c r="R66" s="205"/>
      <c r="S66" s="205"/>
      <c r="T66" s="205"/>
      <c r="U66" s="205"/>
      <c r="V66" s="205"/>
      <c r="W66" s="205"/>
      <c r="X66" s="205"/>
      <c r="Y66" s="260"/>
      <c r="Z66" s="334"/>
      <c r="AA66" s="335"/>
      <c r="AB66" s="335"/>
      <c r="AC66" s="335"/>
      <c r="AD66" s="335"/>
    </row>
    <row r="67" spans="1:41" s="210" customFormat="1" ht="12.75">
      <c r="A67" s="206"/>
      <c r="B67" s="53" t="s">
        <v>18</v>
      </c>
      <c r="C67" s="207">
        <v>3331363.85</v>
      </c>
      <c r="D67" s="207">
        <v>3331363.85</v>
      </c>
      <c r="E67" s="207">
        <v>3331363.85</v>
      </c>
      <c r="F67" s="207">
        <v>3331363.85</v>
      </c>
      <c r="G67" s="207">
        <v>3331363.85</v>
      </c>
      <c r="H67" s="207">
        <v>3331363.85</v>
      </c>
      <c r="I67" s="207">
        <v>3022909.71</v>
      </c>
      <c r="J67" s="207">
        <v>3331363.85</v>
      </c>
      <c r="K67" s="207">
        <v>2505919.27</v>
      </c>
      <c r="L67" s="207">
        <v>2332872.51</v>
      </c>
      <c r="M67" s="207">
        <v>2234527.46</v>
      </c>
      <c r="N67" s="207">
        <v>2024993.25</v>
      </c>
      <c r="O67" s="208">
        <v>1792818.37</v>
      </c>
      <c r="P67" s="207">
        <v>1737912.09</v>
      </c>
      <c r="Q67" s="207">
        <v>1130557.95</v>
      </c>
      <c r="R67" s="207">
        <v>898372.55</v>
      </c>
      <c r="S67" s="207">
        <v>304123.28</v>
      </c>
      <c r="T67" s="207">
        <v>238140.97</v>
      </c>
      <c r="U67" s="207">
        <v>251201.74</v>
      </c>
      <c r="V67" s="207">
        <v>103329.15</v>
      </c>
      <c r="W67" s="207">
        <v>72602.34</v>
      </c>
      <c r="X67" s="207">
        <v>19077.86</v>
      </c>
      <c r="Y67" s="208">
        <v>19077.86</v>
      </c>
      <c r="Z67" s="207"/>
      <c r="AA67" s="209"/>
      <c r="AB67" s="209"/>
      <c r="AC67" s="209"/>
      <c r="AD67" s="209"/>
      <c r="AE67" s="159"/>
      <c r="AF67" s="159"/>
      <c r="AG67" s="159"/>
      <c r="AH67" s="159"/>
      <c r="AI67" s="159"/>
      <c r="AJ67" s="159"/>
      <c r="AK67" s="159"/>
      <c r="AL67" s="159"/>
      <c r="AM67" s="159"/>
      <c r="AN67" s="159"/>
      <c r="AO67" s="159"/>
    </row>
    <row r="68" spans="1:30" ht="12.75">
      <c r="A68" s="211"/>
      <c r="B68" s="163" t="s">
        <v>233</v>
      </c>
      <c r="C68" s="180">
        <v>0.005036174363586434</v>
      </c>
      <c r="D68" s="180">
        <v>0.005036174363586434</v>
      </c>
      <c r="E68" s="180">
        <v>0.005036174363586434</v>
      </c>
      <c r="F68" s="180">
        <v>0.005036174363586434</v>
      </c>
      <c r="G68" s="180">
        <v>0.005036174363586434</v>
      </c>
      <c r="H68" s="180">
        <v>0.005036174363586434</v>
      </c>
      <c r="I68" s="180">
        <v>0.00468711986047385</v>
      </c>
      <c r="J68" s="180">
        <v>0.005036174363586434</v>
      </c>
      <c r="K68" s="180">
        <v>0.003697862209558876</v>
      </c>
      <c r="L68" s="180">
        <v>0.0033470057630333554</v>
      </c>
      <c r="M68" s="180">
        <v>0.0030672658442464857</v>
      </c>
      <c r="N68" s="180">
        <v>0.0026240771996955447</v>
      </c>
      <c r="O68" s="181">
        <v>0.0022188240486899938</v>
      </c>
      <c r="P68" s="180">
        <v>0.002020425803963382</v>
      </c>
      <c r="Q68" s="180">
        <v>0.0012311830983635721</v>
      </c>
      <c r="R68" s="180">
        <v>0.0009270808149984077</v>
      </c>
      <c r="S68" s="180">
        <v>0.000303691673322391</v>
      </c>
      <c r="T68" s="180">
        <v>0.00023180011803519796</v>
      </c>
      <c r="U68" s="180">
        <v>0.00023679981740888593</v>
      </c>
      <c r="V68" s="180">
        <v>9.597092740397923E-05</v>
      </c>
      <c r="W68" s="180">
        <v>6.641936725011064E-05</v>
      </c>
      <c r="X68" s="180">
        <v>1.7158594334930436E-05</v>
      </c>
      <c r="Y68" s="181">
        <v>1.9937105515060027E-05</v>
      </c>
      <c r="Z68" s="182"/>
      <c r="AA68" s="221"/>
      <c r="AB68" s="221"/>
      <c r="AC68" s="221"/>
      <c r="AD68" s="221"/>
    </row>
    <row r="69" spans="1:30" ht="12.75">
      <c r="A69" s="166"/>
      <c r="B69" s="177"/>
      <c r="C69" s="159"/>
      <c r="D69" s="159"/>
      <c r="E69" s="159"/>
      <c r="F69" s="159"/>
      <c r="G69" s="159"/>
      <c r="H69" s="159"/>
      <c r="I69" s="159"/>
      <c r="J69" s="159"/>
      <c r="K69" s="159"/>
      <c r="L69" s="159"/>
      <c r="M69" s="159"/>
      <c r="N69" s="159"/>
      <c r="O69" s="160"/>
      <c r="P69" s="159"/>
      <c r="Q69" s="159"/>
      <c r="R69" s="159"/>
      <c r="S69" s="159"/>
      <c r="T69" s="159"/>
      <c r="U69" s="159"/>
      <c r="V69" s="159"/>
      <c r="W69" s="159"/>
      <c r="X69" s="159"/>
      <c r="Y69" s="160"/>
      <c r="Z69" s="159"/>
      <c r="AA69" s="161"/>
      <c r="AB69" s="161"/>
      <c r="AC69" s="161"/>
      <c r="AD69" s="161"/>
    </row>
    <row r="70" spans="1:30" ht="12.75">
      <c r="A70" s="162"/>
      <c r="B70" s="163" t="s">
        <v>381</v>
      </c>
      <c r="C70" s="213">
        <v>438333.78</v>
      </c>
      <c r="D70" s="213">
        <v>438333.78</v>
      </c>
      <c r="E70" s="213">
        <v>438333.78</v>
      </c>
      <c r="F70" s="213">
        <v>438333.78</v>
      </c>
      <c r="G70" s="213">
        <v>438333.78</v>
      </c>
      <c r="H70" s="213">
        <v>438333.78</v>
      </c>
      <c r="I70" s="213">
        <v>138406.18</v>
      </c>
      <c r="J70" s="213">
        <v>438333.78</v>
      </c>
      <c r="K70" s="213">
        <v>77025.97</v>
      </c>
      <c r="L70" s="213">
        <v>100644.16</v>
      </c>
      <c r="M70" s="213">
        <v>416147.95</v>
      </c>
      <c r="N70" s="213">
        <v>213064.03</v>
      </c>
      <c r="O70" s="214">
        <v>75152.12</v>
      </c>
      <c r="P70" s="213">
        <v>514874.97</v>
      </c>
      <c r="Q70" s="213">
        <v>303219.76</v>
      </c>
      <c r="R70" s="213">
        <v>433228.6</v>
      </c>
      <c r="S70" s="213">
        <v>94860.83</v>
      </c>
      <c r="T70" s="213">
        <v>29052.47</v>
      </c>
      <c r="U70" s="213">
        <v>99492.61</v>
      </c>
      <c r="V70" s="213">
        <v>46274.33</v>
      </c>
      <c r="W70" s="213">
        <v>94529.53</v>
      </c>
      <c r="X70" s="213">
        <v>26157.13</v>
      </c>
      <c r="Y70" s="214">
        <v>36802.85</v>
      </c>
      <c r="Z70" s="207"/>
      <c r="AA70" s="209"/>
      <c r="AB70" s="209"/>
      <c r="AC70" s="209"/>
      <c r="AD70" s="209"/>
    </row>
    <row r="71" spans="1:30" ht="12.75">
      <c r="A71" s="216"/>
      <c r="B71" s="53" t="s">
        <v>382</v>
      </c>
      <c r="C71" s="207">
        <v>2998861.09</v>
      </c>
      <c r="D71" s="207">
        <v>2998861.09</v>
      </c>
      <c r="E71" s="207">
        <v>2998861.09</v>
      </c>
      <c r="F71" s="207">
        <v>2998861.09</v>
      </c>
      <c r="G71" s="207">
        <v>2998861.09</v>
      </c>
      <c r="H71" s="207">
        <v>2998861.09</v>
      </c>
      <c r="I71" s="207">
        <v>3137267.27</v>
      </c>
      <c r="J71" s="207">
        <v>2998861.09</v>
      </c>
      <c r="K71" s="207">
        <v>2560527.31</v>
      </c>
      <c r="L71" s="207">
        <v>2483501.34</v>
      </c>
      <c r="M71" s="207">
        <v>2382857.18</v>
      </c>
      <c r="N71" s="207">
        <v>1966709.23</v>
      </c>
      <c r="O71" s="208">
        <v>1753645.2</v>
      </c>
      <c r="P71" s="207">
        <v>1678493.08</v>
      </c>
      <c r="Q71" s="207">
        <v>1163618.11</v>
      </c>
      <c r="R71" s="207">
        <v>860398.35</v>
      </c>
      <c r="S71" s="207">
        <v>427169.75</v>
      </c>
      <c r="T71" s="207">
        <v>332308.92</v>
      </c>
      <c r="U71" s="207">
        <v>303256.45</v>
      </c>
      <c r="V71" s="207">
        <v>203763.84</v>
      </c>
      <c r="W71" s="207">
        <v>157489.51</v>
      </c>
      <c r="X71" s="207">
        <v>62959.98</v>
      </c>
      <c r="Y71" s="208">
        <v>36802.85</v>
      </c>
      <c r="Z71" s="207"/>
      <c r="AA71" s="209"/>
      <c r="AB71" s="209"/>
      <c r="AC71" s="209"/>
      <c r="AD71" s="209"/>
    </row>
    <row r="72" spans="1:30" ht="12.75">
      <c r="A72" s="218"/>
      <c r="B72" s="163"/>
      <c r="C72" s="219"/>
      <c r="D72" s="219"/>
      <c r="E72" s="219"/>
      <c r="F72" s="219"/>
      <c r="G72" s="219"/>
      <c r="H72" s="219"/>
      <c r="I72" s="219"/>
      <c r="J72" s="219"/>
      <c r="K72" s="219"/>
      <c r="L72" s="219"/>
      <c r="M72" s="219"/>
      <c r="N72" s="219"/>
      <c r="O72" s="220"/>
      <c r="P72" s="219"/>
      <c r="Q72" s="219"/>
      <c r="R72" s="219"/>
      <c r="S72" s="219"/>
      <c r="T72" s="219"/>
      <c r="U72" s="219"/>
      <c r="V72" s="219"/>
      <c r="W72" s="219"/>
      <c r="X72" s="219"/>
      <c r="Y72" s="220"/>
      <c r="Z72" s="161"/>
      <c r="AA72" s="161"/>
      <c r="AB72" s="161"/>
      <c r="AC72" s="161"/>
      <c r="AD72" s="161"/>
    </row>
    <row r="73" spans="1:30" ht="12.75">
      <c r="A73" s="216"/>
      <c r="B73" s="53" t="s">
        <v>234</v>
      </c>
      <c r="C73" s="221">
        <v>0.0003811598086956522</v>
      </c>
      <c r="D73" s="221">
        <v>0.0003811598086956522</v>
      </c>
      <c r="E73" s="221">
        <v>0.0003811598086956522</v>
      </c>
      <c r="F73" s="221">
        <v>0.0003811598086956522</v>
      </c>
      <c r="G73" s="221">
        <v>0.0003811598086956522</v>
      </c>
      <c r="H73" s="221">
        <v>0.0003811598086956522</v>
      </c>
      <c r="I73" s="221">
        <v>0.00012035319999999999</v>
      </c>
      <c r="J73" s="221">
        <v>0.0003811598086956522</v>
      </c>
      <c r="K73" s="221">
        <v>6.697910434782609E-05</v>
      </c>
      <c r="L73" s="221">
        <v>8.751666086956522E-05</v>
      </c>
      <c r="M73" s="221">
        <v>0.00036186778260869566</v>
      </c>
      <c r="N73" s="221">
        <v>0.0001852730695652174</v>
      </c>
      <c r="O73" s="222">
        <v>6.534966956521739E-05</v>
      </c>
      <c r="P73" s="221">
        <v>0.0004477173652173913</v>
      </c>
      <c r="Q73" s="221">
        <v>0.0002636693565217391</v>
      </c>
      <c r="R73" s="221">
        <v>0.0003767205217391304</v>
      </c>
      <c r="S73" s="221">
        <v>8.248767826086957E-05</v>
      </c>
      <c r="T73" s="221">
        <v>2.5263017391304348E-05</v>
      </c>
      <c r="U73" s="221">
        <v>8.651531304347826E-05</v>
      </c>
      <c r="V73" s="221">
        <v>4.023854782608696E-05</v>
      </c>
      <c r="W73" s="221">
        <v>8.219959130434783E-05</v>
      </c>
      <c r="X73" s="221">
        <v>2.274533043478261E-05</v>
      </c>
      <c r="Y73" s="222">
        <v>3.200247826086956E-05</v>
      </c>
      <c r="Z73" s="221"/>
      <c r="AA73" s="221"/>
      <c r="AB73" s="221"/>
      <c r="AC73" s="221"/>
      <c r="AD73" s="221"/>
    </row>
    <row r="74" spans="1:30" ht="13.5" thickBot="1">
      <c r="A74" s="223"/>
      <c r="B74" s="224" t="s">
        <v>235</v>
      </c>
      <c r="C74" s="225">
        <v>0.0026077052956521747</v>
      </c>
      <c r="D74" s="225">
        <v>0.0026077052956521747</v>
      </c>
      <c r="E74" s="225">
        <v>0.0026077052956521747</v>
      </c>
      <c r="F74" s="225">
        <v>0.0026077052956521747</v>
      </c>
      <c r="G74" s="225">
        <v>0.0026077052956521747</v>
      </c>
      <c r="H74" s="225">
        <v>0.0026077052956521747</v>
      </c>
      <c r="I74" s="225">
        <v>0.002728058495652175</v>
      </c>
      <c r="J74" s="225">
        <v>0.0026077052956521747</v>
      </c>
      <c r="K74" s="225">
        <v>0.0022265454869565223</v>
      </c>
      <c r="L74" s="225">
        <v>0.002159566382608696</v>
      </c>
      <c r="M74" s="225">
        <v>0.0020720497217391306</v>
      </c>
      <c r="N74" s="225">
        <v>0.001710181939130435</v>
      </c>
      <c r="O74" s="226">
        <v>0.0015249088695652175</v>
      </c>
      <c r="P74" s="225">
        <v>0.0014595592</v>
      </c>
      <c r="Q74" s="225">
        <v>0.0010118418347826088</v>
      </c>
      <c r="R74" s="225">
        <v>0.0007481724782608697</v>
      </c>
      <c r="S74" s="225">
        <v>0.00037145195652173917</v>
      </c>
      <c r="T74" s="225">
        <v>0.0002889642782608696</v>
      </c>
      <c r="U74" s="225">
        <v>0.00026370126086956524</v>
      </c>
      <c r="V74" s="225">
        <v>0.000177185947826087</v>
      </c>
      <c r="W74" s="225">
        <v>0.0001369474</v>
      </c>
      <c r="X74" s="225">
        <v>5.474780869565217E-05</v>
      </c>
      <c r="Y74" s="226">
        <v>3.200247826086956E-05</v>
      </c>
      <c r="Z74" s="221"/>
      <c r="AA74" s="221"/>
      <c r="AB74" s="221"/>
      <c r="AC74" s="221"/>
      <c r="AD74" s="221"/>
    </row>
    <row r="75" spans="14:30" ht="12.75">
      <c r="N75" s="210"/>
      <c r="O75" s="210"/>
      <c r="P75" s="210"/>
      <c r="Q75" s="210"/>
      <c r="R75" s="210"/>
      <c r="S75" s="210"/>
      <c r="T75" s="210"/>
      <c r="U75" s="210"/>
      <c r="V75" s="210"/>
      <c r="W75" s="210"/>
      <c r="X75" s="210"/>
      <c r="Y75" s="210"/>
      <c r="Z75" s="159"/>
      <c r="AA75" s="159"/>
      <c r="AB75" s="159"/>
      <c r="AC75" s="159"/>
      <c r="AD75" s="159"/>
    </row>
    <row r="76" spans="1:27" ht="17.25" customHeight="1">
      <c r="A76" s="229"/>
      <c r="C76" s="230" t="s">
        <v>448</v>
      </c>
      <c r="D76" s="230" t="s">
        <v>449</v>
      </c>
      <c r="E76" s="230" t="s">
        <v>450</v>
      </c>
      <c r="F76" s="230" t="s">
        <v>451</v>
      </c>
      <c r="G76" s="230" t="s">
        <v>452</v>
      </c>
      <c r="H76" s="230" t="s">
        <v>453</v>
      </c>
      <c r="I76" s="230" t="s">
        <v>453</v>
      </c>
      <c r="J76" s="230" t="s">
        <v>454</v>
      </c>
      <c r="K76" s="230" t="s">
        <v>455</v>
      </c>
      <c r="L76" s="230" t="s">
        <v>456</v>
      </c>
      <c r="M76" s="230" t="s">
        <v>457</v>
      </c>
      <c r="N76" s="230" t="s">
        <v>458</v>
      </c>
      <c r="O76" s="231" t="s">
        <v>459</v>
      </c>
      <c r="P76" s="231" t="s">
        <v>460</v>
      </c>
      <c r="Q76" s="231" t="s">
        <v>461</v>
      </c>
      <c r="R76" s="231" t="s">
        <v>462</v>
      </c>
      <c r="S76" s="231" t="s">
        <v>463</v>
      </c>
      <c r="T76" s="231" t="s">
        <v>464</v>
      </c>
      <c r="U76" s="231" t="s">
        <v>465</v>
      </c>
      <c r="V76" s="231" t="s">
        <v>466</v>
      </c>
      <c r="W76" s="231" t="s">
        <v>467</v>
      </c>
      <c r="X76" s="231" t="s">
        <v>468</v>
      </c>
      <c r="Y76" s="231" t="s">
        <v>469</v>
      </c>
      <c r="Z76" s="230"/>
      <c r="AA76" s="230"/>
    </row>
  </sheetData>
  <sheetProtection/>
  <protectedRanges>
    <protectedRange password="9555" sqref="A18 A28:A70 A16 B28:B66 B5:B6 B13:B18 C6:Y6 B75:V75 C66:Y66 C18:Y18" name="Range1"/>
    <protectedRange password="9555" sqref="A13:A14" name="Range1_1"/>
    <protectedRange password="9555" sqref="B12" name="Range1_2"/>
    <protectedRange password="9555" sqref="A12" name="Range1_1_1"/>
    <protectedRange password="9555" sqref="A7:A11" name="Range1_1_1_1"/>
    <protectedRange password="9555" sqref="B67:B74" name="Range1_2_1"/>
    <protectedRange password="9555" sqref="A19:B27 C19:Y19" name="Range1_1_4_2"/>
    <protectedRange password="9555" sqref="A17" name="Range1_3"/>
  </protectedRanges>
  <printOptions/>
  <pageMargins left="0.25" right="0.25" top="0.5" bottom="0.25" header="0.25" footer="0.25"/>
  <pageSetup horizontalDpi="600" verticalDpi="600" orientation="landscape" scale="55" r:id="rId1"/>
  <colBreaks count="1" manualBreakCount="1">
    <brk id="15" max="65535" man="1"/>
  </colBreaks>
</worksheet>
</file>

<file path=xl/worksheets/sheet12.xml><?xml version="1.0" encoding="utf-8"?>
<worksheet xmlns="http://schemas.openxmlformats.org/spreadsheetml/2006/main" xmlns:r="http://schemas.openxmlformats.org/officeDocument/2006/relationships">
  <dimension ref="A1:U652"/>
  <sheetViews>
    <sheetView zoomScale="86" zoomScaleNormal="86" workbookViewId="0" topLeftCell="A1">
      <selection activeCell="A1" sqref="A1"/>
    </sheetView>
  </sheetViews>
  <sheetFormatPr defaultColWidth="9.140625" defaultRowHeight="12.75"/>
  <cols>
    <col min="1" max="1" width="7.421875" style="32" customWidth="1"/>
    <col min="2" max="2" width="30.421875" style="32" customWidth="1"/>
    <col min="3" max="3" width="20.00390625" style="32" bestFit="1" customWidth="1"/>
    <col min="4" max="4" width="21.7109375" style="32" customWidth="1"/>
    <col min="5" max="5" width="11.421875" style="32" customWidth="1"/>
    <col min="6" max="6" width="1.28515625" style="263" customWidth="1"/>
    <col min="7" max="7" width="11.8515625" style="32" hidden="1" customWidth="1"/>
    <col min="8" max="9" width="10.7109375" style="32" hidden="1" customWidth="1"/>
    <col min="10" max="10" width="1.28515625" style="263" hidden="1" customWidth="1"/>
    <col min="11" max="11" width="11.8515625" style="32" hidden="1" customWidth="1"/>
    <col min="12" max="13" width="10.7109375" style="32" hidden="1" customWidth="1"/>
    <col min="14" max="14" width="1.28515625" style="263" hidden="1" customWidth="1"/>
    <col min="15" max="15" width="11.8515625" style="32" hidden="1" customWidth="1"/>
    <col min="16" max="17" width="10.7109375" style="32" hidden="1" customWidth="1"/>
    <col min="18" max="18" width="1.28515625" style="263" hidden="1" customWidth="1"/>
    <col min="19" max="19" width="11.8515625" style="32" hidden="1" customWidth="1"/>
    <col min="20" max="21" width="10.7109375" style="32" hidden="1" customWidth="1"/>
    <col min="22" max="16384" width="9.140625" style="32" customWidth="1"/>
  </cols>
  <sheetData>
    <row r="1" spans="1:2" ht="15">
      <c r="A1" s="28" t="s">
        <v>483</v>
      </c>
      <c r="B1" s="29"/>
    </row>
    <row r="3" spans="1:6" ht="12.75">
      <c r="A3" s="29" t="s">
        <v>60</v>
      </c>
      <c r="D3" s="33" t="s">
        <v>470</v>
      </c>
      <c r="E3" s="34"/>
      <c r="F3" s="264"/>
    </row>
    <row r="4" spans="1:6" ht="12.75">
      <c r="A4" s="29" t="s">
        <v>62</v>
      </c>
      <c r="D4" s="33" t="s">
        <v>471</v>
      </c>
      <c r="E4" s="34"/>
      <c r="F4" s="264"/>
    </row>
    <row r="5" spans="1:5" ht="12.75">
      <c r="A5" s="29"/>
      <c r="D5" s="36"/>
      <c r="E5" s="30"/>
    </row>
    <row r="6" spans="1:6" ht="27" customHeight="1">
      <c r="A6" s="29" t="s">
        <v>64</v>
      </c>
      <c r="C6" s="340" t="s">
        <v>472</v>
      </c>
      <c r="D6" s="341"/>
      <c r="E6" s="34"/>
      <c r="F6" s="264"/>
    </row>
    <row r="7" spans="1:6" ht="12.75">
      <c r="A7" s="29"/>
      <c r="C7" s="39"/>
      <c r="D7" s="34"/>
      <c r="E7" s="34"/>
      <c r="F7" s="264"/>
    </row>
    <row r="8" spans="1:21" s="229" customFormat="1" ht="12.75">
      <c r="A8" s="40" t="s">
        <v>66</v>
      </c>
      <c r="B8" s="40"/>
      <c r="C8" s="41" t="s">
        <v>484</v>
      </c>
      <c r="D8" s="41"/>
      <c r="E8" s="41"/>
      <c r="F8" s="265"/>
      <c r="G8" s="266" t="s">
        <v>414</v>
      </c>
      <c r="H8" s="266"/>
      <c r="I8" s="266"/>
      <c r="J8" s="265"/>
      <c r="K8" s="266" t="s">
        <v>414</v>
      </c>
      <c r="L8" s="266"/>
      <c r="M8" s="266"/>
      <c r="N8" s="265"/>
      <c r="O8" s="266" t="s">
        <v>414</v>
      </c>
      <c r="P8" s="266"/>
      <c r="Q8" s="266"/>
      <c r="R8" s="265"/>
      <c r="S8" s="266" t="s">
        <v>414</v>
      </c>
      <c r="T8" s="266"/>
      <c r="U8" s="267"/>
    </row>
    <row r="9" spans="1:21" s="29" customFormat="1" ht="12.75">
      <c r="A9" s="40"/>
      <c r="B9" s="40"/>
      <c r="C9" s="46" t="s">
        <v>68</v>
      </c>
      <c r="D9" s="46"/>
      <c r="E9" s="46"/>
      <c r="F9" s="268"/>
      <c r="G9" s="269" t="s">
        <v>69</v>
      </c>
      <c r="H9" s="269"/>
      <c r="I9" s="269"/>
      <c r="J9" s="268"/>
      <c r="K9" s="269" t="s">
        <v>70</v>
      </c>
      <c r="L9" s="269"/>
      <c r="M9" s="269"/>
      <c r="N9" s="268"/>
      <c r="O9" s="269" t="s">
        <v>71</v>
      </c>
      <c r="P9" s="269"/>
      <c r="Q9" s="269"/>
      <c r="R9" s="268"/>
      <c r="S9" s="269" t="s">
        <v>72</v>
      </c>
      <c r="T9" s="269"/>
      <c r="U9" s="270"/>
    </row>
    <row r="10" spans="3:19" ht="12.75">
      <c r="C10" s="271"/>
      <c r="D10" s="271"/>
      <c r="E10" s="271"/>
      <c r="F10" s="272"/>
      <c r="G10" s="271"/>
      <c r="H10" s="271"/>
      <c r="I10" s="271"/>
      <c r="J10" s="272"/>
      <c r="K10" s="271"/>
      <c r="L10" s="271"/>
      <c r="M10" s="271"/>
      <c r="N10" s="272"/>
      <c r="O10" s="271"/>
      <c r="P10" s="271"/>
      <c r="Q10" s="271"/>
      <c r="R10" s="272"/>
      <c r="S10" s="271"/>
    </row>
    <row r="11" spans="1:3" ht="12.75">
      <c r="A11" s="53" t="s">
        <v>73</v>
      </c>
      <c r="B11" s="53"/>
      <c r="C11" s="273">
        <v>953976160.32</v>
      </c>
    </row>
    <row r="12" spans="1:3" ht="12.75">
      <c r="A12" s="53" t="s">
        <v>77</v>
      </c>
      <c r="B12" s="53"/>
      <c r="C12" s="274">
        <v>22292</v>
      </c>
    </row>
    <row r="13" spans="1:3" ht="12.75">
      <c r="A13" s="56" t="s">
        <v>4</v>
      </c>
      <c r="B13" s="56"/>
      <c r="C13" s="275">
        <v>0.0521</v>
      </c>
    </row>
    <row r="14" spans="1:3" ht="12.75">
      <c r="A14" s="58" t="s">
        <v>0</v>
      </c>
      <c r="B14" s="58"/>
      <c r="C14" s="30" t="s">
        <v>485</v>
      </c>
    </row>
    <row r="15" spans="1:3" ht="12.75">
      <c r="A15" s="59" t="s">
        <v>1</v>
      </c>
      <c r="B15" s="59"/>
      <c r="C15" s="30" t="s">
        <v>486</v>
      </c>
    </row>
    <row r="16" spans="1:3" ht="12.75">
      <c r="A16" s="53" t="s">
        <v>2</v>
      </c>
      <c r="B16" s="53"/>
      <c r="C16" s="273">
        <v>42794.55</v>
      </c>
    </row>
    <row r="17" spans="1:3" ht="12.75">
      <c r="A17" s="53" t="s">
        <v>417</v>
      </c>
      <c r="B17" s="53"/>
      <c r="C17" s="273">
        <v>43606.22</v>
      </c>
    </row>
    <row r="18" spans="1:3" ht="12.75">
      <c r="A18" s="53" t="s">
        <v>418</v>
      </c>
      <c r="B18" s="53"/>
      <c r="C18" s="273">
        <v>40993.42</v>
      </c>
    </row>
    <row r="19" spans="1:3" ht="12.75">
      <c r="A19" s="53" t="s">
        <v>419</v>
      </c>
      <c r="B19" s="53"/>
      <c r="C19" s="30" t="s">
        <v>487</v>
      </c>
    </row>
    <row r="20" spans="1:3" ht="12.75">
      <c r="A20" s="56" t="s">
        <v>421</v>
      </c>
      <c r="B20" s="56"/>
      <c r="C20" s="276">
        <v>0.8617</v>
      </c>
    </row>
    <row r="21" spans="1:3" ht="12.75">
      <c r="A21" s="277" t="s">
        <v>422</v>
      </c>
      <c r="B21" s="56"/>
      <c r="C21" s="276"/>
    </row>
    <row r="22" spans="1:2" ht="12.75">
      <c r="A22" s="56"/>
      <c r="B22" s="56"/>
    </row>
    <row r="23" spans="1:21" s="29" customFormat="1" ht="12.75">
      <c r="A23" s="278" t="s">
        <v>488</v>
      </c>
      <c r="B23" s="40"/>
      <c r="C23" s="46" t="s">
        <v>68</v>
      </c>
      <c r="D23" s="46"/>
      <c r="E23" s="46"/>
      <c r="F23" s="268"/>
      <c r="G23" s="269" t="s">
        <v>69</v>
      </c>
      <c r="H23" s="269"/>
      <c r="I23" s="269"/>
      <c r="J23" s="268"/>
      <c r="K23" s="269" t="s">
        <v>70</v>
      </c>
      <c r="L23" s="269"/>
      <c r="M23" s="269"/>
      <c r="N23" s="268"/>
      <c r="O23" s="269" t="s">
        <v>71</v>
      </c>
      <c r="P23" s="269"/>
      <c r="Q23" s="269"/>
      <c r="R23" s="268"/>
      <c r="S23" s="269" t="s">
        <v>72</v>
      </c>
      <c r="T23" s="269"/>
      <c r="U23" s="270"/>
    </row>
    <row r="24" spans="2:21" ht="69" customHeight="1">
      <c r="B24" s="56"/>
      <c r="C24" s="279" t="s">
        <v>77</v>
      </c>
      <c r="D24" s="279" t="s">
        <v>73</v>
      </c>
      <c r="E24" s="279" t="s">
        <v>78</v>
      </c>
      <c r="F24" s="280"/>
      <c r="G24" s="279" t="s">
        <v>77</v>
      </c>
      <c r="H24" s="279" t="s">
        <v>73</v>
      </c>
      <c r="I24" s="279" t="s">
        <v>78</v>
      </c>
      <c r="J24" s="280"/>
      <c r="K24" s="279" t="s">
        <v>77</v>
      </c>
      <c r="L24" s="279" t="s">
        <v>73</v>
      </c>
      <c r="M24" s="279" t="s">
        <v>78</v>
      </c>
      <c r="N24" s="280"/>
      <c r="O24" s="279" t="s">
        <v>77</v>
      </c>
      <c r="P24" s="279" t="s">
        <v>73</v>
      </c>
      <c r="Q24" s="279" t="s">
        <v>78</v>
      </c>
      <c r="R24" s="280"/>
      <c r="S24" s="279" t="s">
        <v>77</v>
      </c>
      <c r="T24" s="279" t="s">
        <v>73</v>
      </c>
      <c r="U24" s="279" t="s">
        <v>78</v>
      </c>
    </row>
    <row r="25" spans="1:19" ht="12.75">
      <c r="A25" s="40" t="s">
        <v>5</v>
      </c>
      <c r="B25" s="56"/>
      <c r="C25" s="271"/>
      <c r="D25" s="271"/>
      <c r="E25" s="271"/>
      <c r="F25" s="272"/>
      <c r="G25" s="271"/>
      <c r="H25" s="271"/>
      <c r="I25" s="271"/>
      <c r="J25" s="272"/>
      <c r="K25" s="271"/>
      <c r="L25" s="271"/>
      <c r="M25" s="271"/>
      <c r="N25" s="272"/>
      <c r="O25" s="271"/>
      <c r="P25" s="271"/>
      <c r="Q25" s="271"/>
      <c r="R25" s="272"/>
      <c r="S25" s="271"/>
    </row>
    <row r="26" spans="1:5" ht="12.75">
      <c r="A26" s="56"/>
      <c r="B26" s="281" t="s">
        <v>79</v>
      </c>
      <c r="C26" s="274">
        <v>21847</v>
      </c>
      <c r="D26" s="273">
        <v>947871883.65</v>
      </c>
      <c r="E26" s="276">
        <v>0.9936</v>
      </c>
    </row>
    <row r="27" spans="1:5" ht="12.75">
      <c r="A27" s="56"/>
      <c r="B27" s="281" t="s">
        <v>489</v>
      </c>
      <c r="C27" s="274">
        <v>445</v>
      </c>
      <c r="D27" s="273">
        <v>6104276.67</v>
      </c>
      <c r="E27" s="276">
        <v>0.0064</v>
      </c>
    </row>
    <row r="28" spans="1:18" s="29" customFormat="1" ht="13.5" thickBot="1">
      <c r="A28" s="40"/>
      <c r="B28" s="171" t="s">
        <v>80</v>
      </c>
      <c r="C28" s="282">
        <v>22292</v>
      </c>
      <c r="D28" s="283">
        <v>953976160.32</v>
      </c>
      <c r="E28" s="284">
        <v>1</v>
      </c>
      <c r="F28" s="264"/>
      <c r="J28" s="264"/>
      <c r="N28" s="264"/>
      <c r="R28" s="264"/>
    </row>
    <row r="29" spans="1:2" ht="13.5" thickTop="1">
      <c r="A29" s="56"/>
      <c r="B29" s="177"/>
    </row>
    <row r="30" spans="1:2" ht="12.75">
      <c r="A30" s="285" t="s">
        <v>81</v>
      </c>
      <c r="B30" s="56"/>
    </row>
    <row r="31" spans="1:5" ht="12.75">
      <c r="A31" s="56"/>
      <c r="B31" s="233" t="s">
        <v>82</v>
      </c>
      <c r="C31" s="55">
        <v>5563</v>
      </c>
      <c r="D31" s="54">
        <v>162538796.28</v>
      </c>
      <c r="E31" s="286">
        <v>0.1704</v>
      </c>
    </row>
    <row r="32" spans="1:5" ht="12.75">
      <c r="A32" s="56"/>
      <c r="B32" s="233" t="s">
        <v>83</v>
      </c>
      <c r="C32" s="55">
        <v>537</v>
      </c>
      <c r="D32" s="54">
        <v>26380373.94</v>
      </c>
      <c r="E32" s="286">
        <v>0.0277</v>
      </c>
    </row>
    <row r="33" spans="1:5" ht="12.75">
      <c r="A33" s="56"/>
      <c r="B33" s="233" t="s">
        <v>84</v>
      </c>
      <c r="C33" s="55">
        <v>888</v>
      </c>
      <c r="D33" s="54">
        <v>44600665.78</v>
      </c>
      <c r="E33" s="286">
        <v>0.0468</v>
      </c>
    </row>
    <row r="34" spans="2:5" ht="12.75">
      <c r="B34" s="233" t="s">
        <v>85</v>
      </c>
      <c r="C34" s="55">
        <v>1430</v>
      </c>
      <c r="D34" s="54">
        <v>68201528.91</v>
      </c>
      <c r="E34" s="286">
        <v>0.0715</v>
      </c>
    </row>
    <row r="35" spans="2:5" ht="12.75">
      <c r="B35" s="233" t="s">
        <v>86</v>
      </c>
      <c r="C35" s="55">
        <v>1862</v>
      </c>
      <c r="D35" s="54">
        <v>80621398.14</v>
      </c>
      <c r="E35" s="286">
        <v>0.0845</v>
      </c>
    </row>
    <row r="36" spans="2:5" ht="12.75">
      <c r="B36" s="233" t="s">
        <v>87</v>
      </c>
      <c r="C36" s="55">
        <v>2683</v>
      </c>
      <c r="D36" s="54">
        <v>119894223.08</v>
      </c>
      <c r="E36" s="286">
        <v>0.1257</v>
      </c>
    </row>
    <row r="37" spans="2:5" ht="12.75">
      <c r="B37" s="233" t="s">
        <v>88</v>
      </c>
      <c r="C37" s="55">
        <v>2078</v>
      </c>
      <c r="D37" s="54">
        <v>105848745.35</v>
      </c>
      <c r="E37" s="286">
        <v>0.111</v>
      </c>
    </row>
    <row r="38" spans="2:5" ht="12.75">
      <c r="B38" s="233" t="s">
        <v>89</v>
      </c>
      <c r="C38" s="55">
        <v>3127</v>
      </c>
      <c r="D38" s="54">
        <v>194571907.45</v>
      </c>
      <c r="E38" s="286">
        <v>0.204</v>
      </c>
    </row>
    <row r="39" spans="2:5" ht="12.75">
      <c r="B39" s="233" t="s">
        <v>90</v>
      </c>
      <c r="C39" s="55">
        <v>1136</v>
      </c>
      <c r="D39" s="54">
        <v>78946324.69</v>
      </c>
      <c r="E39" s="286">
        <v>0.0828</v>
      </c>
    </row>
    <row r="40" spans="2:5" ht="12.75">
      <c r="B40" s="233" t="s">
        <v>91</v>
      </c>
      <c r="C40" s="55">
        <v>1110</v>
      </c>
      <c r="D40" s="54">
        <v>28983842.02</v>
      </c>
      <c r="E40" s="286">
        <v>0.0304</v>
      </c>
    </row>
    <row r="41" spans="2:5" ht="12.75">
      <c r="B41" s="233" t="s">
        <v>92</v>
      </c>
      <c r="C41" s="55">
        <v>868</v>
      </c>
      <c r="D41" s="54">
        <v>24195349.52</v>
      </c>
      <c r="E41" s="286">
        <v>0.0254</v>
      </c>
    </row>
    <row r="42" spans="2:5" ht="12.75">
      <c r="B42" s="233" t="s">
        <v>93</v>
      </c>
      <c r="C42" s="55">
        <v>543</v>
      </c>
      <c r="D42" s="54">
        <v>11604142.21</v>
      </c>
      <c r="E42" s="286">
        <v>0.0122</v>
      </c>
    </row>
    <row r="43" spans="2:5" ht="12.75">
      <c r="B43" s="233" t="s">
        <v>94</v>
      </c>
      <c r="C43" s="55">
        <v>182</v>
      </c>
      <c r="D43" s="54">
        <v>2480325.37</v>
      </c>
      <c r="E43" s="286">
        <v>0.0026</v>
      </c>
    </row>
    <row r="44" spans="2:5" ht="12.75">
      <c r="B44" s="233" t="s">
        <v>95</v>
      </c>
      <c r="C44" s="55">
        <v>230</v>
      </c>
      <c r="D44" s="54">
        <v>4267810.61</v>
      </c>
      <c r="E44" s="286">
        <v>0.0045</v>
      </c>
    </row>
    <row r="45" spans="2:5" ht="12.75">
      <c r="B45" s="233" t="s">
        <v>96</v>
      </c>
      <c r="C45" s="55">
        <v>30</v>
      </c>
      <c r="D45" s="54">
        <v>521866.03</v>
      </c>
      <c r="E45" s="286">
        <v>0.0005</v>
      </c>
    </row>
    <row r="46" spans="2:5" ht="12.75">
      <c r="B46" s="233" t="s">
        <v>97</v>
      </c>
      <c r="C46" s="55">
        <v>19</v>
      </c>
      <c r="D46" s="54">
        <v>229125.63</v>
      </c>
      <c r="E46" s="286">
        <v>0.0002</v>
      </c>
    </row>
    <row r="47" spans="2:5" ht="12.75">
      <c r="B47" s="233" t="s">
        <v>98</v>
      </c>
      <c r="C47" s="55">
        <v>3</v>
      </c>
      <c r="D47" s="54">
        <v>15968.75</v>
      </c>
      <c r="E47" s="286">
        <v>0</v>
      </c>
    </row>
    <row r="48" spans="2:5" ht="12.75">
      <c r="B48" s="233" t="s">
        <v>292</v>
      </c>
      <c r="C48" s="55">
        <v>3</v>
      </c>
      <c r="D48" s="54">
        <v>73766.56</v>
      </c>
      <c r="E48" s="286">
        <v>0.0001</v>
      </c>
    </row>
    <row r="49" spans="2:18" s="29" customFormat="1" ht="13.5" thickBot="1">
      <c r="B49" s="171" t="s">
        <v>80</v>
      </c>
      <c r="C49" s="287">
        <v>22292</v>
      </c>
      <c r="D49" s="288">
        <v>953976160.32</v>
      </c>
      <c r="E49" s="289">
        <v>1</v>
      </c>
      <c r="F49" s="264"/>
      <c r="J49" s="264"/>
      <c r="N49" s="264"/>
      <c r="R49" s="264"/>
    </row>
    <row r="50" ht="13.5" thickTop="1">
      <c r="B50" s="177"/>
    </row>
    <row r="51" ht="12.75">
      <c r="A51" s="285" t="s">
        <v>424</v>
      </c>
    </row>
    <row r="52" spans="2:5" ht="12.75">
      <c r="B52" s="233" t="s">
        <v>425</v>
      </c>
      <c r="C52" s="274">
        <v>4</v>
      </c>
      <c r="D52" s="273">
        <v>387324.49</v>
      </c>
      <c r="E52" s="276">
        <v>0.0004</v>
      </c>
    </row>
    <row r="53" spans="2:5" ht="12.75">
      <c r="B53" s="233" t="s">
        <v>426</v>
      </c>
      <c r="C53" s="274">
        <v>62</v>
      </c>
      <c r="D53" s="273">
        <v>1158882.19</v>
      </c>
      <c r="E53" s="276">
        <v>0.0012</v>
      </c>
    </row>
    <row r="54" spans="2:5" ht="12.75">
      <c r="B54" s="233" t="s">
        <v>427</v>
      </c>
      <c r="C54" s="274">
        <v>567</v>
      </c>
      <c r="D54" s="273">
        <v>14663694.45</v>
      </c>
      <c r="E54" s="276">
        <v>0.0154</v>
      </c>
    </row>
    <row r="55" spans="2:5" ht="12.75">
      <c r="B55" s="233" t="s">
        <v>428</v>
      </c>
      <c r="C55" s="274">
        <v>2382</v>
      </c>
      <c r="D55" s="273">
        <v>90255126.7</v>
      </c>
      <c r="E55" s="276">
        <v>0.0946</v>
      </c>
    </row>
    <row r="56" spans="2:5" ht="12.75">
      <c r="B56" s="233" t="s">
        <v>429</v>
      </c>
      <c r="C56" s="274">
        <v>4925</v>
      </c>
      <c r="D56" s="273">
        <v>216385276.04</v>
      </c>
      <c r="E56" s="276">
        <v>0.2268</v>
      </c>
    </row>
    <row r="57" spans="2:5" ht="12.75">
      <c r="B57" s="233" t="s">
        <v>430</v>
      </c>
      <c r="C57" s="274">
        <v>9360</v>
      </c>
      <c r="D57" s="273">
        <v>416043988.97</v>
      </c>
      <c r="E57" s="276">
        <v>0.4361</v>
      </c>
    </row>
    <row r="58" spans="2:5" ht="12.75">
      <c r="B58" s="233" t="s">
        <v>431</v>
      </c>
      <c r="C58" s="274">
        <v>4663</v>
      </c>
      <c r="D58" s="273">
        <v>198055041.92</v>
      </c>
      <c r="E58" s="276">
        <v>0.2076</v>
      </c>
    </row>
    <row r="59" spans="2:5" ht="12.75">
      <c r="B59" s="233" t="s">
        <v>432</v>
      </c>
      <c r="C59" s="274">
        <v>318</v>
      </c>
      <c r="D59" s="273">
        <v>15706471.47</v>
      </c>
      <c r="E59" s="276">
        <v>0.0165</v>
      </c>
    </row>
    <row r="60" spans="2:5" ht="12.75">
      <c r="B60" s="233" t="s">
        <v>433</v>
      </c>
      <c r="C60" s="274">
        <v>11</v>
      </c>
      <c r="D60" s="273">
        <v>1320354.09</v>
      </c>
      <c r="E60" s="276">
        <v>0.0014</v>
      </c>
    </row>
    <row r="61" spans="2:18" s="29" customFormat="1" ht="13.5" thickBot="1">
      <c r="B61" s="171" t="s">
        <v>80</v>
      </c>
      <c r="C61" s="282">
        <v>22292</v>
      </c>
      <c r="D61" s="283">
        <v>953976160.32</v>
      </c>
      <c r="E61" s="284">
        <v>1</v>
      </c>
      <c r="F61" s="264"/>
      <c r="J61" s="264"/>
      <c r="N61" s="264"/>
      <c r="R61" s="264"/>
    </row>
    <row r="62" spans="2:5" ht="13.5" thickTop="1">
      <c r="B62" s="171"/>
      <c r="C62" s="290"/>
      <c r="D62" s="291"/>
      <c r="E62" s="292"/>
    </row>
    <row r="63" spans="2:5" ht="12.75" hidden="1">
      <c r="B63" s="190"/>
      <c r="C63" s="290"/>
      <c r="D63" s="291"/>
      <c r="E63" s="292"/>
    </row>
    <row r="64" spans="2:5" ht="12.75">
      <c r="B64" s="177"/>
      <c r="C64" s="274"/>
      <c r="D64" s="273"/>
      <c r="E64" s="276"/>
    </row>
    <row r="65" spans="1:5" ht="12.75">
      <c r="A65" s="285" t="s">
        <v>7</v>
      </c>
      <c r="B65" s="53"/>
      <c r="C65" s="274"/>
      <c r="D65" s="273"/>
      <c r="E65" s="276"/>
    </row>
    <row r="66" spans="1:5" ht="12.75">
      <c r="A66" s="171"/>
      <c r="B66" s="171" t="s">
        <v>100</v>
      </c>
      <c r="C66" s="293">
        <v>16732</v>
      </c>
      <c r="D66" s="294">
        <v>673664684.09</v>
      </c>
      <c r="E66" s="295">
        <v>0.7062</v>
      </c>
    </row>
    <row r="67" spans="1:5" ht="12.75">
      <c r="A67" s="296"/>
      <c r="B67" s="53" t="s">
        <v>101</v>
      </c>
      <c r="C67" s="274">
        <v>8972</v>
      </c>
      <c r="D67" s="273">
        <v>362504022.03</v>
      </c>
      <c r="E67" s="276">
        <v>0.38</v>
      </c>
    </row>
    <row r="68" spans="1:5" ht="12.75">
      <c r="A68" s="53"/>
      <c r="B68" s="53" t="s">
        <v>102</v>
      </c>
      <c r="C68" s="274">
        <v>7760</v>
      </c>
      <c r="D68" s="273">
        <v>311160662.06</v>
      </c>
      <c r="E68" s="276">
        <v>0.3262</v>
      </c>
    </row>
    <row r="69" spans="1:5" ht="6" customHeight="1">
      <c r="A69" s="53"/>
      <c r="B69" s="53"/>
      <c r="C69" s="274"/>
      <c r="D69" s="273"/>
      <c r="E69" s="276"/>
    </row>
    <row r="70" spans="1:5" ht="12.75">
      <c r="A70" s="53"/>
      <c r="B70" s="171" t="s">
        <v>103</v>
      </c>
      <c r="C70" s="293">
        <v>5131</v>
      </c>
      <c r="D70" s="294">
        <v>274287179.82</v>
      </c>
      <c r="E70" s="295">
        <v>0.2875</v>
      </c>
    </row>
    <row r="71" spans="1:5" ht="12.75">
      <c r="A71" s="53"/>
      <c r="B71" s="53" t="s">
        <v>101</v>
      </c>
      <c r="C71" s="274">
        <v>3661</v>
      </c>
      <c r="D71" s="273">
        <v>200501700.77</v>
      </c>
      <c r="E71" s="276">
        <v>0.2102</v>
      </c>
    </row>
    <row r="72" spans="1:5" ht="12.75">
      <c r="A72" s="53"/>
      <c r="B72" s="53" t="s">
        <v>102</v>
      </c>
      <c r="C72" s="274">
        <v>1470</v>
      </c>
      <c r="D72" s="273">
        <v>73785479.05</v>
      </c>
      <c r="E72" s="276">
        <v>0.0773</v>
      </c>
    </row>
    <row r="73" spans="1:5" ht="12.75">
      <c r="A73" s="53"/>
      <c r="B73" s="171" t="s">
        <v>490</v>
      </c>
      <c r="C73" s="293">
        <v>429</v>
      </c>
      <c r="D73" s="294">
        <v>6024296.41</v>
      </c>
      <c r="E73" s="295">
        <v>0.0063</v>
      </c>
    </row>
    <row r="74" spans="1:5" ht="12.75">
      <c r="A74" s="53"/>
      <c r="B74" s="53" t="s">
        <v>101</v>
      </c>
      <c r="C74" s="274">
        <v>394</v>
      </c>
      <c r="D74" s="273">
        <v>5647758.66</v>
      </c>
      <c r="E74" s="276">
        <v>0.0059</v>
      </c>
    </row>
    <row r="75" spans="1:5" ht="12.75">
      <c r="A75" s="53"/>
      <c r="B75" s="53" t="s">
        <v>102</v>
      </c>
      <c r="C75" s="274">
        <v>35</v>
      </c>
      <c r="D75" s="273">
        <v>376537.75</v>
      </c>
      <c r="E75" s="276">
        <v>0.0004</v>
      </c>
    </row>
    <row r="76" spans="1:18" s="29" customFormat="1" ht="13.5" thickBot="1">
      <c r="A76" s="177"/>
      <c r="B76" s="171" t="s">
        <v>80</v>
      </c>
      <c r="C76" s="282">
        <v>22292</v>
      </c>
      <c r="D76" s="283">
        <v>953976160.32</v>
      </c>
      <c r="E76" s="284">
        <v>1</v>
      </c>
      <c r="F76" s="264"/>
      <c r="J76" s="264"/>
      <c r="N76" s="264"/>
      <c r="R76" s="264"/>
    </row>
    <row r="77" spans="1:5" ht="13.5" thickTop="1">
      <c r="A77" s="53"/>
      <c r="B77" s="53"/>
      <c r="C77" s="274"/>
      <c r="D77" s="273"/>
      <c r="E77" s="276"/>
    </row>
    <row r="78" spans="1:5" ht="12.75">
      <c r="A78" s="53"/>
      <c r="B78" s="53"/>
      <c r="C78" s="274"/>
      <c r="D78" s="273"/>
      <c r="E78" s="276"/>
    </row>
    <row r="79" spans="1:5" ht="12.75">
      <c r="A79" s="285" t="s">
        <v>8</v>
      </c>
      <c r="B79" s="171"/>
      <c r="C79" s="274"/>
      <c r="D79" s="273"/>
      <c r="E79" s="276"/>
    </row>
    <row r="80" spans="1:5" ht="12.75">
      <c r="A80" s="158"/>
      <c r="B80" s="53" t="s">
        <v>438</v>
      </c>
      <c r="C80" s="274">
        <v>10240</v>
      </c>
      <c r="D80" s="273">
        <v>494215827.97</v>
      </c>
      <c r="E80" s="276">
        <v>0.5181</v>
      </c>
    </row>
    <row r="81" spans="1:5" ht="12.75">
      <c r="A81" s="158"/>
      <c r="B81" s="53" t="s">
        <v>105</v>
      </c>
      <c r="C81" s="274">
        <v>574</v>
      </c>
      <c r="D81" s="273">
        <v>23437003.59</v>
      </c>
      <c r="E81" s="276">
        <v>0.0246</v>
      </c>
    </row>
    <row r="82" spans="1:5" ht="12.75">
      <c r="A82" s="158"/>
      <c r="B82" s="53" t="s">
        <v>106</v>
      </c>
      <c r="C82" s="274">
        <v>164</v>
      </c>
      <c r="D82" s="273">
        <v>7100270.13</v>
      </c>
      <c r="E82" s="276">
        <v>0.0074</v>
      </c>
    </row>
    <row r="83" spans="1:5" ht="12.75">
      <c r="A83" s="158"/>
      <c r="B83" s="53" t="s">
        <v>107</v>
      </c>
      <c r="C83" s="274">
        <v>10611</v>
      </c>
      <c r="D83" s="273">
        <v>368542543.29</v>
      </c>
      <c r="E83" s="276">
        <v>0.3863</v>
      </c>
    </row>
    <row r="84" spans="1:5" ht="12.75">
      <c r="A84" s="158"/>
      <c r="B84" s="53" t="s">
        <v>108</v>
      </c>
      <c r="C84" s="274">
        <v>703</v>
      </c>
      <c r="D84" s="273">
        <v>60680515.34</v>
      </c>
      <c r="E84" s="276">
        <v>0.0636</v>
      </c>
    </row>
    <row r="85" spans="1:18" s="29" customFormat="1" ht="13.5" thickBot="1">
      <c r="A85" s="297"/>
      <c r="B85" s="171" t="s">
        <v>80</v>
      </c>
      <c r="C85" s="282">
        <v>22292</v>
      </c>
      <c r="D85" s="283">
        <v>953976160.32</v>
      </c>
      <c r="E85" s="284">
        <v>1</v>
      </c>
      <c r="F85" s="264"/>
      <c r="J85" s="264"/>
      <c r="N85" s="264"/>
      <c r="R85" s="264"/>
    </row>
    <row r="86" spans="1:5" ht="13.5" thickTop="1">
      <c r="A86" s="158"/>
      <c r="B86" s="158"/>
      <c r="C86" s="274"/>
      <c r="D86" s="273"/>
      <c r="E86" s="276"/>
    </row>
    <row r="87" spans="1:5" ht="12.75">
      <c r="A87" s="285" t="s">
        <v>439</v>
      </c>
      <c r="B87" s="158"/>
      <c r="C87" s="274"/>
      <c r="D87" s="273"/>
      <c r="E87" s="276"/>
    </row>
    <row r="88" spans="1:5" ht="12.75">
      <c r="A88" s="158"/>
      <c r="B88" s="53" t="s">
        <v>109</v>
      </c>
      <c r="C88" s="274"/>
      <c r="D88" s="273"/>
      <c r="E88" s="276">
        <v>0.2342</v>
      </c>
    </row>
    <row r="89" spans="1:5" ht="12.75">
      <c r="A89" s="158"/>
      <c r="B89" s="53" t="s">
        <v>110</v>
      </c>
      <c r="C89" s="274"/>
      <c r="D89" s="273"/>
      <c r="E89" s="276">
        <v>0.0794</v>
      </c>
    </row>
    <row r="90" spans="1:5" ht="12.75">
      <c r="A90" s="158"/>
      <c r="B90" s="53" t="s">
        <v>111</v>
      </c>
      <c r="C90" s="274"/>
      <c r="D90" s="273"/>
      <c r="E90" s="276">
        <v>0.0075</v>
      </c>
    </row>
    <row r="91" spans="1:5" ht="12.75">
      <c r="A91" s="158"/>
      <c r="B91" s="53" t="s">
        <v>112</v>
      </c>
      <c r="C91" s="274"/>
      <c r="D91" s="273"/>
      <c r="E91" s="276">
        <v>0.0051</v>
      </c>
    </row>
    <row r="92" spans="1:5" ht="12.75">
      <c r="A92" s="158"/>
      <c r="B92" s="53" t="s">
        <v>113</v>
      </c>
      <c r="C92" s="274"/>
      <c r="D92" s="273"/>
      <c r="E92" s="276">
        <v>0.0022</v>
      </c>
    </row>
    <row r="93" spans="1:5" ht="12.75">
      <c r="A93" s="158"/>
      <c r="B93" s="53" t="s">
        <v>114</v>
      </c>
      <c r="C93" s="274"/>
      <c r="D93" s="273"/>
      <c r="E93" s="276">
        <v>0.0028</v>
      </c>
    </row>
    <row r="94" spans="1:5" ht="12.75">
      <c r="A94" s="158"/>
      <c r="B94" s="53" t="s">
        <v>115</v>
      </c>
      <c r="C94" s="274"/>
      <c r="D94" s="273"/>
      <c r="E94" s="276">
        <v>0.0053</v>
      </c>
    </row>
    <row r="95" spans="1:5" ht="12.75">
      <c r="A95" s="158"/>
      <c r="B95" s="53" t="s">
        <v>116</v>
      </c>
      <c r="C95" s="274"/>
      <c r="D95" s="273"/>
      <c r="E95" s="276">
        <v>0.0022</v>
      </c>
    </row>
    <row r="96" spans="1:5" ht="12.75">
      <c r="A96" s="158"/>
      <c r="B96" s="53" t="s">
        <v>117</v>
      </c>
      <c r="C96" s="274"/>
      <c r="D96" s="273"/>
      <c r="E96" s="276">
        <v>0.0297</v>
      </c>
    </row>
    <row r="97" spans="1:5" ht="12.75">
      <c r="A97" s="158"/>
      <c r="B97" s="53" t="s">
        <v>118</v>
      </c>
      <c r="C97" s="274"/>
      <c r="D97" s="273"/>
      <c r="E97" s="276">
        <v>0.119</v>
      </c>
    </row>
    <row r="98" spans="1:5" ht="12.75">
      <c r="A98" s="158"/>
      <c r="B98" s="53" t="s">
        <v>119</v>
      </c>
      <c r="C98" s="274"/>
      <c r="D98" s="273"/>
      <c r="E98" s="276">
        <v>0.2013</v>
      </c>
    </row>
    <row r="99" spans="1:5" ht="12.75">
      <c r="A99" s="158"/>
      <c r="B99" s="53" t="s">
        <v>120</v>
      </c>
      <c r="C99" s="274"/>
      <c r="D99" s="273"/>
      <c r="E99" s="276">
        <v>0.3113</v>
      </c>
    </row>
    <row r="100" spans="1:18" s="29" customFormat="1" ht="13.5" thickBot="1">
      <c r="A100" s="297"/>
      <c r="B100" s="171" t="s">
        <v>80</v>
      </c>
      <c r="C100" s="282"/>
      <c r="D100" s="283"/>
      <c r="E100" s="284">
        <v>1</v>
      </c>
      <c r="F100" s="264"/>
      <c r="J100" s="264"/>
      <c r="N100" s="264"/>
      <c r="R100" s="264"/>
    </row>
    <row r="101" spans="1:5" ht="13.5" thickTop="1">
      <c r="A101" s="158"/>
      <c r="C101" s="274"/>
      <c r="D101" s="273"/>
      <c r="E101" s="276"/>
    </row>
    <row r="102" spans="1:5" ht="12.75">
      <c r="A102" s="158"/>
      <c r="B102" s="177"/>
      <c r="C102" s="274"/>
      <c r="D102" s="273"/>
      <c r="E102" s="276"/>
    </row>
    <row r="103" spans="1:5" ht="12.75">
      <c r="A103" s="285" t="s">
        <v>121</v>
      </c>
      <c r="B103" s="53"/>
      <c r="C103" s="274"/>
      <c r="D103" s="273"/>
      <c r="E103" s="276"/>
    </row>
    <row r="104" spans="1:5" ht="12.75">
      <c r="A104" s="158"/>
      <c r="B104" s="233" t="s">
        <v>122</v>
      </c>
      <c r="C104" s="274">
        <v>726</v>
      </c>
      <c r="D104" s="273">
        <v>2612341.57</v>
      </c>
      <c r="E104" s="276">
        <v>0.0027</v>
      </c>
    </row>
    <row r="105" spans="1:5" ht="12.75">
      <c r="A105" s="264"/>
      <c r="B105" s="233" t="s">
        <v>123</v>
      </c>
      <c r="C105" s="290">
        <v>2453</v>
      </c>
      <c r="D105" s="273">
        <v>18704429.59</v>
      </c>
      <c r="E105" s="276">
        <v>0.0196</v>
      </c>
    </row>
    <row r="106" spans="1:5" ht="12.75">
      <c r="A106" s="158"/>
      <c r="B106" s="233" t="s">
        <v>124</v>
      </c>
      <c r="C106" s="290">
        <v>2915</v>
      </c>
      <c r="D106" s="273">
        <v>36509092.93</v>
      </c>
      <c r="E106" s="276">
        <v>0.0383</v>
      </c>
    </row>
    <row r="107" spans="1:5" ht="12.75">
      <c r="A107" s="158"/>
      <c r="B107" s="233" t="s">
        <v>125</v>
      </c>
      <c r="C107" s="274">
        <v>2752</v>
      </c>
      <c r="D107" s="273">
        <v>47787368.03</v>
      </c>
      <c r="E107" s="276">
        <v>0.0501</v>
      </c>
    </row>
    <row r="108" spans="1:5" ht="12.75">
      <c r="A108" s="158"/>
      <c r="B108" s="233" t="s">
        <v>126</v>
      </c>
      <c r="C108" s="274">
        <v>2150</v>
      </c>
      <c r="D108" s="273">
        <v>47963382.01</v>
      </c>
      <c r="E108" s="276">
        <v>0.0503</v>
      </c>
    </row>
    <row r="109" spans="1:5" ht="12.75">
      <c r="A109" s="158"/>
      <c r="B109" s="233" t="s">
        <v>127</v>
      </c>
      <c r="C109" s="274">
        <v>1644</v>
      </c>
      <c r="D109" s="273">
        <v>44967182.53</v>
      </c>
      <c r="E109" s="276">
        <v>0.0471</v>
      </c>
    </row>
    <row r="110" spans="1:5" ht="12.75">
      <c r="A110" s="158"/>
      <c r="B110" s="233" t="s">
        <v>128</v>
      </c>
      <c r="C110" s="274">
        <v>1343</v>
      </c>
      <c r="D110" s="273">
        <v>43310032.34</v>
      </c>
      <c r="E110" s="276">
        <v>0.0454</v>
      </c>
    </row>
    <row r="111" spans="1:5" ht="12.75">
      <c r="A111" s="158"/>
      <c r="B111" s="233" t="s">
        <v>129</v>
      </c>
      <c r="C111" s="274">
        <v>944</v>
      </c>
      <c r="D111" s="273">
        <v>35328334.47</v>
      </c>
      <c r="E111" s="276">
        <v>0.037</v>
      </c>
    </row>
    <row r="112" spans="1:5" ht="12.75">
      <c r="A112" s="158"/>
      <c r="B112" s="233" t="s">
        <v>130</v>
      </c>
      <c r="C112" s="274">
        <v>775</v>
      </c>
      <c r="D112" s="273">
        <v>32815704.44</v>
      </c>
      <c r="E112" s="276">
        <v>0.0344</v>
      </c>
    </row>
    <row r="113" spans="1:5" ht="12.75">
      <c r="A113" s="158"/>
      <c r="B113" s="233" t="s">
        <v>131</v>
      </c>
      <c r="C113" s="274">
        <v>682</v>
      </c>
      <c r="D113" s="273">
        <v>32257223.6</v>
      </c>
      <c r="E113" s="276">
        <v>0.0338</v>
      </c>
    </row>
    <row r="114" spans="1:5" ht="12.75">
      <c r="A114" s="158"/>
      <c r="B114" s="233" t="s">
        <v>132</v>
      </c>
      <c r="C114" s="274">
        <v>617</v>
      </c>
      <c r="D114" s="273">
        <v>32197337.04</v>
      </c>
      <c r="E114" s="276">
        <v>0.0338</v>
      </c>
    </row>
    <row r="115" spans="1:5" ht="12.75">
      <c r="A115" s="158"/>
      <c r="B115" s="233" t="s">
        <v>133</v>
      </c>
      <c r="C115" s="274">
        <v>507</v>
      </c>
      <c r="D115" s="273">
        <v>29125333.84</v>
      </c>
      <c r="E115" s="276">
        <v>0.0305</v>
      </c>
    </row>
    <row r="116" spans="1:5" ht="12.75">
      <c r="A116" s="158"/>
      <c r="B116" s="233" t="s">
        <v>134</v>
      </c>
      <c r="C116" s="274">
        <v>464</v>
      </c>
      <c r="D116" s="273">
        <v>28928575.69</v>
      </c>
      <c r="E116" s="276">
        <v>0.0303</v>
      </c>
    </row>
    <row r="117" spans="1:5" ht="12.75">
      <c r="A117" s="158"/>
      <c r="B117" s="233" t="s">
        <v>135</v>
      </c>
      <c r="C117" s="274">
        <v>386</v>
      </c>
      <c r="D117" s="273">
        <v>26001818.09</v>
      </c>
      <c r="E117" s="276">
        <v>0.0273</v>
      </c>
    </row>
    <row r="118" spans="2:5" ht="12.75">
      <c r="B118" s="233" t="s">
        <v>136</v>
      </c>
      <c r="C118" s="274">
        <v>357</v>
      </c>
      <c r="D118" s="273">
        <v>25871838.91</v>
      </c>
      <c r="E118" s="276">
        <v>0.0271</v>
      </c>
    </row>
    <row r="119" spans="2:5" ht="12.75">
      <c r="B119" s="233" t="s">
        <v>137</v>
      </c>
      <c r="C119" s="274">
        <v>301</v>
      </c>
      <c r="D119" s="273">
        <v>23280291.63</v>
      </c>
      <c r="E119" s="276">
        <v>0.0244</v>
      </c>
    </row>
    <row r="120" spans="2:5" ht="12.75">
      <c r="B120" s="233" t="s">
        <v>138</v>
      </c>
      <c r="C120" s="274">
        <v>263</v>
      </c>
      <c r="D120" s="273">
        <v>21667368.83</v>
      </c>
      <c r="E120" s="276">
        <v>0.0227</v>
      </c>
    </row>
    <row r="121" spans="2:5" ht="12.75">
      <c r="B121" s="233" t="s">
        <v>139</v>
      </c>
      <c r="C121" s="274">
        <v>256</v>
      </c>
      <c r="D121" s="273">
        <v>22356411.31</v>
      </c>
      <c r="E121" s="276">
        <v>0.0234</v>
      </c>
    </row>
    <row r="122" spans="2:5" ht="12.75">
      <c r="B122" s="233" t="s">
        <v>140</v>
      </c>
      <c r="C122" s="274">
        <v>236</v>
      </c>
      <c r="D122" s="273">
        <v>21791577.57</v>
      </c>
      <c r="E122" s="276">
        <v>0.0228</v>
      </c>
    </row>
    <row r="123" spans="1:5" ht="12.75">
      <c r="A123" s="53"/>
      <c r="B123" s="233" t="s">
        <v>141</v>
      </c>
      <c r="C123" s="274">
        <v>224</v>
      </c>
      <c r="D123" s="273">
        <v>21855133.14</v>
      </c>
      <c r="E123" s="276">
        <v>0.0229</v>
      </c>
    </row>
    <row r="124" spans="1:5" ht="12.75">
      <c r="A124" s="53"/>
      <c r="B124" s="233" t="s">
        <v>142</v>
      </c>
      <c r="C124" s="274">
        <v>1993</v>
      </c>
      <c r="D124" s="273">
        <v>265147281.68</v>
      </c>
      <c r="E124" s="276">
        <v>0.2779</v>
      </c>
    </row>
    <row r="125" spans="1:5" ht="12.75">
      <c r="A125" s="53"/>
      <c r="B125" s="233" t="s">
        <v>143</v>
      </c>
      <c r="C125" s="274">
        <v>226</v>
      </c>
      <c r="D125" s="273">
        <v>52770452.54</v>
      </c>
      <c r="E125" s="276">
        <v>0.0553</v>
      </c>
    </row>
    <row r="126" spans="1:5" ht="12.75">
      <c r="A126" s="171"/>
      <c r="B126" s="233" t="s">
        <v>144</v>
      </c>
      <c r="C126" s="274">
        <v>29</v>
      </c>
      <c r="D126" s="273">
        <v>10056519.4</v>
      </c>
      <c r="E126" s="276">
        <v>0.0105</v>
      </c>
    </row>
    <row r="127" spans="1:5" ht="12.75">
      <c r="A127" s="158"/>
      <c r="B127" s="233" t="s">
        <v>145</v>
      </c>
      <c r="C127" s="274">
        <v>21</v>
      </c>
      <c r="D127" s="273">
        <v>9307143.98</v>
      </c>
      <c r="E127" s="276">
        <v>0.0098</v>
      </c>
    </row>
    <row r="128" spans="1:5" ht="12.75">
      <c r="A128" s="53"/>
      <c r="B128" s="233" t="s">
        <v>294</v>
      </c>
      <c r="C128" s="274">
        <v>28</v>
      </c>
      <c r="D128" s="273">
        <v>21363985.16</v>
      </c>
      <c r="E128" s="276">
        <v>0.0224</v>
      </c>
    </row>
    <row r="129" spans="1:18" s="29" customFormat="1" ht="13.5" thickBot="1">
      <c r="A129" s="177"/>
      <c r="B129" s="171" t="s">
        <v>80</v>
      </c>
      <c r="C129" s="282">
        <v>22292</v>
      </c>
      <c r="D129" s="283">
        <v>953976160.32</v>
      </c>
      <c r="E129" s="284">
        <v>1</v>
      </c>
      <c r="F129" s="264"/>
      <c r="J129" s="264"/>
      <c r="N129" s="264"/>
      <c r="R129" s="264"/>
    </row>
    <row r="130" spans="1:5" ht="13.5" thickTop="1">
      <c r="A130" s="53"/>
      <c r="B130" s="53"/>
      <c r="C130" s="274"/>
      <c r="D130" s="273"/>
      <c r="E130" s="276"/>
    </row>
    <row r="131" spans="1:5" ht="12.75">
      <c r="A131" s="285" t="s">
        <v>3</v>
      </c>
      <c r="B131" s="298"/>
      <c r="C131" s="274"/>
      <c r="D131" s="273"/>
      <c r="E131" s="276"/>
    </row>
    <row r="132" spans="1:5" ht="12.75">
      <c r="A132" s="299"/>
      <c r="B132" s="53" t="s">
        <v>147</v>
      </c>
      <c r="C132" s="274">
        <v>203</v>
      </c>
      <c r="D132" s="273">
        <v>7858965.49</v>
      </c>
      <c r="E132" s="276">
        <v>0.0082</v>
      </c>
    </row>
    <row r="133" spans="1:5" ht="12.75">
      <c r="A133" s="56"/>
      <c r="B133" s="53" t="s">
        <v>148</v>
      </c>
      <c r="C133" s="274">
        <v>25</v>
      </c>
      <c r="D133" s="273">
        <v>1421365.61</v>
      </c>
      <c r="E133" s="276">
        <v>0.0015</v>
      </c>
    </row>
    <row r="134" spans="1:5" ht="12.75">
      <c r="A134" s="58"/>
      <c r="B134" s="53" t="s">
        <v>149</v>
      </c>
      <c r="C134" s="274">
        <v>221</v>
      </c>
      <c r="D134" s="273">
        <v>11105473.98</v>
      </c>
      <c r="E134" s="276">
        <v>0.0116</v>
      </c>
    </row>
    <row r="135" spans="1:5" ht="12.75">
      <c r="A135" s="58"/>
      <c r="B135" s="53" t="s">
        <v>150</v>
      </c>
      <c r="C135" s="274">
        <v>483</v>
      </c>
      <c r="D135" s="273">
        <v>25967716.5</v>
      </c>
      <c r="E135" s="276">
        <v>0.0272</v>
      </c>
    </row>
    <row r="136" spans="1:5" ht="12.75">
      <c r="A136" s="263"/>
      <c r="B136" s="53" t="s">
        <v>151</v>
      </c>
      <c r="C136" s="274">
        <v>747</v>
      </c>
      <c r="D136" s="273">
        <v>35768544.39</v>
      </c>
      <c r="E136" s="276">
        <v>0.0375</v>
      </c>
    </row>
    <row r="137" spans="1:5" ht="12.75">
      <c r="A137" s="263"/>
      <c r="B137" s="53" t="s">
        <v>152</v>
      </c>
      <c r="C137" s="274">
        <v>322</v>
      </c>
      <c r="D137" s="273">
        <v>14440134.95</v>
      </c>
      <c r="E137" s="276">
        <v>0.0151</v>
      </c>
    </row>
    <row r="138" spans="1:5" ht="12.75">
      <c r="A138" s="263"/>
      <c r="B138" s="53" t="s">
        <v>153</v>
      </c>
      <c r="C138" s="274">
        <v>101</v>
      </c>
      <c r="D138" s="273">
        <v>4759853.39</v>
      </c>
      <c r="E138" s="276">
        <v>0.005</v>
      </c>
    </row>
    <row r="139" spans="1:5" ht="12.75">
      <c r="A139" s="263"/>
      <c r="B139" s="53" t="s">
        <v>154</v>
      </c>
      <c r="C139" s="274">
        <v>79</v>
      </c>
      <c r="D139" s="273">
        <v>3981485.9</v>
      </c>
      <c r="E139" s="276">
        <v>0.0042</v>
      </c>
    </row>
    <row r="140" spans="1:5" ht="12.75">
      <c r="A140" s="263"/>
      <c r="B140" s="53" t="s">
        <v>155</v>
      </c>
      <c r="C140" s="274">
        <v>1</v>
      </c>
      <c r="D140" s="273">
        <v>40291.72</v>
      </c>
      <c r="E140" s="276">
        <v>0</v>
      </c>
    </row>
    <row r="141" spans="1:5" ht="12.75">
      <c r="A141" s="263"/>
      <c r="B141" s="53" t="s">
        <v>156</v>
      </c>
      <c r="C141" s="274">
        <v>370</v>
      </c>
      <c r="D141" s="273">
        <v>14852407.62</v>
      </c>
      <c r="E141" s="276">
        <v>0.0156</v>
      </c>
    </row>
    <row r="142" spans="1:5" ht="12.75">
      <c r="A142" s="263"/>
      <c r="B142" s="53" t="s">
        <v>157</v>
      </c>
      <c r="C142" s="274">
        <v>530</v>
      </c>
      <c r="D142" s="273">
        <v>20765488.2</v>
      </c>
      <c r="E142" s="276">
        <v>0.0218</v>
      </c>
    </row>
    <row r="143" spans="1:5" ht="12.75">
      <c r="A143" s="263"/>
      <c r="B143" s="53" t="s">
        <v>158</v>
      </c>
      <c r="C143" s="274">
        <v>86</v>
      </c>
      <c r="D143" s="273">
        <v>3706854.81</v>
      </c>
      <c r="E143" s="276">
        <v>0.0039</v>
      </c>
    </row>
    <row r="144" spans="1:5" ht="12.75">
      <c r="A144" s="263"/>
      <c r="B144" s="53" t="s">
        <v>159</v>
      </c>
      <c r="C144" s="274">
        <v>272</v>
      </c>
      <c r="D144" s="273">
        <v>13749416.49</v>
      </c>
      <c r="E144" s="276">
        <v>0.0144</v>
      </c>
    </row>
    <row r="145" spans="1:5" ht="12.75">
      <c r="A145" s="263"/>
      <c r="B145" s="53" t="s">
        <v>160</v>
      </c>
      <c r="C145" s="274">
        <v>1491</v>
      </c>
      <c r="D145" s="273">
        <v>76475637.8</v>
      </c>
      <c r="E145" s="276">
        <v>0.0802</v>
      </c>
    </row>
    <row r="146" spans="1:5" ht="12.75">
      <c r="A146" s="263"/>
      <c r="B146" s="53" t="s">
        <v>161</v>
      </c>
      <c r="C146" s="274">
        <v>899</v>
      </c>
      <c r="D146" s="273">
        <v>39078161.27</v>
      </c>
      <c r="E146" s="276">
        <v>0.041</v>
      </c>
    </row>
    <row r="147" spans="1:5" ht="12.75">
      <c r="A147" s="263"/>
      <c r="B147" s="53" t="s">
        <v>162</v>
      </c>
      <c r="C147" s="274">
        <v>1472</v>
      </c>
      <c r="D147" s="273">
        <v>73825497.52</v>
      </c>
      <c r="E147" s="276">
        <v>0.0774</v>
      </c>
    </row>
    <row r="148" spans="1:5" ht="12.75">
      <c r="A148" s="263"/>
      <c r="B148" s="53" t="s">
        <v>163</v>
      </c>
      <c r="C148" s="274">
        <v>575</v>
      </c>
      <c r="D148" s="273">
        <v>26726672.96</v>
      </c>
      <c r="E148" s="276">
        <v>0.028</v>
      </c>
    </row>
    <row r="149" spans="1:5" ht="12.75">
      <c r="A149" s="263"/>
      <c r="B149" s="53" t="s">
        <v>164</v>
      </c>
      <c r="C149" s="274">
        <v>532</v>
      </c>
      <c r="D149" s="273">
        <v>19355014.1</v>
      </c>
      <c r="E149" s="276">
        <v>0.0203</v>
      </c>
    </row>
    <row r="150" spans="1:5" ht="12.75">
      <c r="A150" s="263"/>
      <c r="B150" s="53" t="s">
        <v>165</v>
      </c>
      <c r="C150" s="274">
        <v>253</v>
      </c>
      <c r="D150" s="273">
        <v>15224052.59</v>
      </c>
      <c r="E150" s="276">
        <v>0.016</v>
      </c>
    </row>
    <row r="151" spans="1:5" ht="12.75">
      <c r="A151" s="263"/>
      <c r="B151" s="53" t="s">
        <v>166</v>
      </c>
      <c r="C151" s="274">
        <v>95</v>
      </c>
      <c r="D151" s="273">
        <v>3331452.79</v>
      </c>
      <c r="E151" s="276">
        <v>0.0035</v>
      </c>
    </row>
    <row r="152" spans="1:5" ht="12.75">
      <c r="A152" s="263"/>
      <c r="B152" s="53" t="s">
        <v>167</v>
      </c>
      <c r="C152" s="274">
        <v>332</v>
      </c>
      <c r="D152" s="273">
        <v>10562512.95</v>
      </c>
      <c r="E152" s="276">
        <v>0.0111</v>
      </c>
    </row>
    <row r="153" spans="1:5" ht="12.75">
      <c r="A153" s="263"/>
      <c r="B153" s="53" t="s">
        <v>168</v>
      </c>
      <c r="C153" s="274">
        <v>71</v>
      </c>
      <c r="D153" s="273">
        <v>2696576.37</v>
      </c>
      <c r="E153" s="276">
        <v>0.0028</v>
      </c>
    </row>
    <row r="154" spans="1:5" ht="12.75">
      <c r="A154" s="263"/>
      <c r="B154" s="53" t="s">
        <v>169</v>
      </c>
      <c r="C154" s="274">
        <v>605</v>
      </c>
      <c r="D154" s="273">
        <v>19141557.7</v>
      </c>
      <c r="E154" s="276">
        <v>0.0201</v>
      </c>
    </row>
    <row r="155" spans="1:5" ht="12.75">
      <c r="A155" s="263"/>
      <c r="B155" s="53" t="s">
        <v>170</v>
      </c>
      <c r="C155" s="274">
        <v>1210</v>
      </c>
      <c r="D155" s="273">
        <v>55150244.26</v>
      </c>
      <c r="E155" s="276">
        <v>0.0578</v>
      </c>
    </row>
    <row r="156" spans="1:5" ht="12.75">
      <c r="A156" s="263"/>
      <c r="B156" s="53" t="s">
        <v>171</v>
      </c>
      <c r="C156" s="274">
        <v>292</v>
      </c>
      <c r="D156" s="273">
        <v>15003037.48</v>
      </c>
      <c r="E156" s="276">
        <v>0.0157</v>
      </c>
    </row>
    <row r="157" spans="1:5" ht="12.75">
      <c r="A157" s="263"/>
      <c r="B157" s="53" t="s">
        <v>172</v>
      </c>
      <c r="C157" s="274">
        <v>708</v>
      </c>
      <c r="D157" s="273">
        <v>26109628.16</v>
      </c>
      <c r="E157" s="276">
        <v>0.0274</v>
      </c>
    </row>
    <row r="158" spans="1:5" ht="12.75">
      <c r="A158" s="263"/>
      <c r="B158" s="53" t="s">
        <v>173</v>
      </c>
      <c r="C158" s="274">
        <v>202</v>
      </c>
      <c r="D158" s="273">
        <v>7874280.36</v>
      </c>
      <c r="E158" s="276">
        <v>0.0083</v>
      </c>
    </row>
    <row r="159" spans="1:5" ht="12.75">
      <c r="A159" s="263"/>
      <c r="B159" s="53" t="s">
        <v>174</v>
      </c>
      <c r="C159" s="274">
        <v>634</v>
      </c>
      <c r="D159" s="273">
        <v>32687640.73</v>
      </c>
      <c r="E159" s="276">
        <v>0.0343</v>
      </c>
    </row>
    <row r="160" spans="1:5" ht="12.75">
      <c r="A160" s="263"/>
      <c r="B160" s="53" t="s">
        <v>175</v>
      </c>
      <c r="C160" s="274">
        <v>62</v>
      </c>
      <c r="D160" s="273">
        <v>3599678.04</v>
      </c>
      <c r="E160" s="276">
        <v>0.0038</v>
      </c>
    </row>
    <row r="161" spans="1:5" ht="12.75">
      <c r="A161" s="263"/>
      <c r="B161" s="53" t="s">
        <v>176</v>
      </c>
      <c r="C161" s="274">
        <v>64</v>
      </c>
      <c r="D161" s="273">
        <v>2634922.54</v>
      </c>
      <c r="E161" s="276">
        <v>0.0028</v>
      </c>
    </row>
    <row r="162" spans="1:5" ht="12.75">
      <c r="A162" s="263"/>
      <c r="B162" s="53" t="s">
        <v>177</v>
      </c>
      <c r="C162" s="274">
        <v>183</v>
      </c>
      <c r="D162" s="273">
        <v>5690272.67</v>
      </c>
      <c r="E162" s="276">
        <v>0.006</v>
      </c>
    </row>
    <row r="163" spans="1:5" ht="12.75">
      <c r="A163" s="263"/>
      <c r="B163" s="53" t="s">
        <v>178</v>
      </c>
      <c r="C163" s="274">
        <v>109</v>
      </c>
      <c r="D163" s="273">
        <v>4796314.72</v>
      </c>
      <c r="E163" s="276">
        <v>0.005</v>
      </c>
    </row>
    <row r="164" spans="1:5" ht="12.75">
      <c r="A164" s="263"/>
      <c r="B164" s="53" t="s">
        <v>179</v>
      </c>
      <c r="C164" s="274">
        <v>853</v>
      </c>
      <c r="D164" s="273">
        <v>22838829.33</v>
      </c>
      <c r="E164" s="276">
        <v>0.0239</v>
      </c>
    </row>
    <row r="165" spans="1:5" ht="12.75">
      <c r="A165" s="263"/>
      <c r="B165" s="53" t="s">
        <v>180</v>
      </c>
      <c r="C165" s="274">
        <v>600</v>
      </c>
      <c r="D165" s="273">
        <v>25963375.2</v>
      </c>
      <c r="E165" s="276">
        <v>0.0272</v>
      </c>
    </row>
    <row r="166" spans="1:5" ht="12.75">
      <c r="A166" s="263"/>
      <c r="B166" s="53" t="s">
        <v>181</v>
      </c>
      <c r="C166" s="274">
        <v>405</v>
      </c>
      <c r="D166" s="273">
        <v>22879389.04</v>
      </c>
      <c r="E166" s="276">
        <v>0.024</v>
      </c>
    </row>
    <row r="167" spans="1:5" ht="12.75">
      <c r="A167" s="263"/>
      <c r="B167" s="53" t="s">
        <v>182</v>
      </c>
      <c r="C167" s="274">
        <v>806</v>
      </c>
      <c r="D167" s="273">
        <v>30692973.48</v>
      </c>
      <c r="E167" s="276">
        <v>0.0322</v>
      </c>
    </row>
    <row r="168" spans="1:5" ht="12.75">
      <c r="A168" s="263"/>
      <c r="B168" s="53" t="s">
        <v>183</v>
      </c>
      <c r="C168" s="274">
        <v>290</v>
      </c>
      <c r="D168" s="273">
        <v>10144074.54</v>
      </c>
      <c r="E168" s="276">
        <v>0.0106</v>
      </c>
    </row>
    <row r="169" spans="1:5" ht="12.75">
      <c r="A169" s="263"/>
      <c r="B169" s="53" t="s">
        <v>184</v>
      </c>
      <c r="C169" s="274">
        <v>348</v>
      </c>
      <c r="D169" s="273">
        <v>16045469.8</v>
      </c>
      <c r="E169" s="276">
        <v>0.0168</v>
      </c>
    </row>
    <row r="170" spans="1:5" ht="12.75">
      <c r="A170" s="263"/>
      <c r="B170" s="53" t="s">
        <v>185</v>
      </c>
      <c r="C170" s="274">
        <v>792</v>
      </c>
      <c r="D170" s="273">
        <v>24142628.22</v>
      </c>
      <c r="E170" s="276">
        <v>0.0253</v>
      </c>
    </row>
    <row r="171" spans="1:5" ht="12.75">
      <c r="A171" s="263"/>
      <c r="B171" s="53" t="s">
        <v>186</v>
      </c>
      <c r="C171" s="274">
        <v>14</v>
      </c>
      <c r="D171" s="273">
        <v>582111.89</v>
      </c>
      <c r="E171" s="276">
        <v>0.0006</v>
      </c>
    </row>
    <row r="172" spans="1:5" ht="12.75">
      <c r="A172" s="263"/>
      <c r="B172" s="53" t="s">
        <v>187</v>
      </c>
      <c r="C172" s="274">
        <v>309</v>
      </c>
      <c r="D172" s="273">
        <v>10178791.28</v>
      </c>
      <c r="E172" s="276">
        <v>0.0107</v>
      </c>
    </row>
    <row r="173" spans="1:5" ht="12.75">
      <c r="A173" s="263"/>
      <c r="B173" s="53" t="s">
        <v>188</v>
      </c>
      <c r="C173" s="274">
        <v>547</v>
      </c>
      <c r="D173" s="273">
        <v>21397904.28</v>
      </c>
      <c r="E173" s="276">
        <v>0.0224</v>
      </c>
    </row>
    <row r="174" spans="1:5" ht="12.75">
      <c r="A174" s="263"/>
      <c r="B174" s="53" t="s">
        <v>189</v>
      </c>
      <c r="C174" s="274">
        <v>552</v>
      </c>
      <c r="D174" s="273">
        <v>21161946.9</v>
      </c>
      <c r="E174" s="276">
        <v>0.0222</v>
      </c>
    </row>
    <row r="175" spans="1:5" ht="12.75">
      <c r="A175" s="263"/>
      <c r="B175" s="53" t="s">
        <v>190</v>
      </c>
      <c r="C175" s="274">
        <v>1456</v>
      </c>
      <c r="D175" s="273">
        <v>68411104.18</v>
      </c>
      <c r="E175" s="276">
        <v>0.0717</v>
      </c>
    </row>
    <row r="176" spans="1:5" ht="12.75">
      <c r="A176" s="263"/>
      <c r="B176" s="53" t="s">
        <v>191</v>
      </c>
      <c r="C176" s="274">
        <v>163</v>
      </c>
      <c r="D176" s="273">
        <v>6593669.61</v>
      </c>
      <c r="E176" s="276">
        <v>0.0069</v>
      </c>
    </row>
    <row r="177" spans="1:5" ht="12.75">
      <c r="A177" s="263"/>
      <c r="B177" s="53" t="s">
        <v>192</v>
      </c>
      <c r="C177" s="274">
        <v>86</v>
      </c>
      <c r="D177" s="273">
        <v>2457693.61</v>
      </c>
      <c r="E177" s="276">
        <v>0.0026</v>
      </c>
    </row>
    <row r="178" spans="1:5" ht="12.75">
      <c r="A178" s="263"/>
      <c r="B178" s="53" t="s">
        <v>193</v>
      </c>
      <c r="C178" s="274">
        <v>429</v>
      </c>
      <c r="D178" s="273">
        <v>13776143.32</v>
      </c>
      <c r="E178" s="276">
        <v>0.0144</v>
      </c>
    </row>
    <row r="179" spans="1:5" ht="12.75">
      <c r="A179" s="263"/>
      <c r="B179" s="53" t="s">
        <v>194</v>
      </c>
      <c r="C179" s="274">
        <v>412</v>
      </c>
      <c r="D179" s="273">
        <v>22356174.49</v>
      </c>
      <c r="E179" s="276">
        <v>0.0234</v>
      </c>
    </row>
    <row r="180" spans="1:5" ht="12.75">
      <c r="A180" s="263"/>
      <c r="B180" s="53" t="s">
        <v>195</v>
      </c>
      <c r="C180" s="274">
        <v>100</v>
      </c>
      <c r="D180" s="273">
        <v>5052351.44</v>
      </c>
      <c r="E180" s="276">
        <v>0.0053</v>
      </c>
    </row>
    <row r="181" spans="1:5" ht="12.75">
      <c r="A181" s="263"/>
      <c r="B181" s="53" t="s">
        <v>196</v>
      </c>
      <c r="C181" s="274">
        <v>834</v>
      </c>
      <c r="D181" s="273">
        <v>27207212.17</v>
      </c>
      <c r="E181" s="276">
        <v>0.0285</v>
      </c>
    </row>
    <row r="182" spans="1:5" ht="12.75">
      <c r="A182" s="263"/>
      <c r="B182" s="53" t="s">
        <v>197</v>
      </c>
      <c r="C182" s="274">
        <v>67</v>
      </c>
      <c r="D182" s="273">
        <v>3713163.48</v>
      </c>
      <c r="E182" s="276">
        <v>0.0039</v>
      </c>
    </row>
    <row r="183" spans="1:18" s="29" customFormat="1" ht="13.5" thickBot="1">
      <c r="A183" s="264"/>
      <c r="B183" s="171" t="s">
        <v>80</v>
      </c>
      <c r="C183" s="282">
        <v>22292</v>
      </c>
      <c r="D183" s="283">
        <v>953976160.32</v>
      </c>
      <c r="E183" s="284">
        <v>1</v>
      </c>
      <c r="F183" s="264"/>
      <c r="J183" s="264"/>
      <c r="N183" s="264"/>
      <c r="R183" s="264"/>
    </row>
    <row r="184" spans="1:5" ht="13.5" thickTop="1">
      <c r="A184" s="263"/>
      <c r="B184" s="53"/>
      <c r="D184" s="273"/>
      <c r="E184" s="276"/>
    </row>
    <row r="185" spans="1:5" ht="12.75">
      <c r="A185" s="285" t="s">
        <v>440</v>
      </c>
      <c r="B185" s="158"/>
      <c r="C185" s="274"/>
      <c r="D185" s="273"/>
      <c r="E185" s="276"/>
    </row>
    <row r="186" spans="1:5" ht="12.75">
      <c r="A186" s="158"/>
      <c r="B186" s="53" t="s">
        <v>441</v>
      </c>
      <c r="C186" s="274">
        <v>51</v>
      </c>
      <c r="D186" s="342">
        <v>4.66</v>
      </c>
      <c r="E186" s="286"/>
    </row>
    <row r="187" spans="1:5" ht="12.75">
      <c r="A187" s="158"/>
      <c r="B187" s="53" t="s">
        <v>442</v>
      </c>
      <c r="C187" s="274">
        <v>10</v>
      </c>
      <c r="D187" s="54">
        <v>0.61</v>
      </c>
      <c r="E187" s="286"/>
    </row>
    <row r="188" spans="1:5" ht="12.75">
      <c r="A188" s="158"/>
      <c r="B188" s="53" t="s">
        <v>443</v>
      </c>
      <c r="C188" s="274">
        <v>0</v>
      </c>
      <c r="D188" s="55">
        <v>0</v>
      </c>
      <c r="E188" s="301"/>
    </row>
    <row r="189" spans="1:5" ht="12.75">
      <c r="A189" s="158"/>
      <c r="B189" s="53" t="s">
        <v>444</v>
      </c>
      <c r="C189" s="274">
        <v>0</v>
      </c>
      <c r="D189" s="55">
        <v>0</v>
      </c>
      <c r="E189" s="301"/>
    </row>
    <row r="190" spans="1:5" ht="12.75">
      <c r="A190" s="158"/>
      <c r="B190" s="53" t="s">
        <v>445</v>
      </c>
      <c r="C190" s="302">
        <v>0</v>
      </c>
      <c r="D190" s="55">
        <v>0</v>
      </c>
      <c r="E190" s="301"/>
    </row>
    <row r="191" spans="1:5" ht="13.5" thickBot="1">
      <c r="A191" s="158"/>
      <c r="B191" s="171" t="s">
        <v>446</v>
      </c>
      <c r="C191" s="282">
        <v>61</v>
      </c>
      <c r="D191" s="304">
        <v>5.27</v>
      </c>
      <c r="E191" s="292"/>
    </row>
    <row r="192" spans="1:5" ht="39" thickTop="1">
      <c r="A192" s="158"/>
      <c r="B192" s="305" t="s">
        <v>447</v>
      </c>
      <c r="C192" s="306">
        <v>0.0027</v>
      </c>
      <c r="D192" s="306">
        <v>0.0055</v>
      </c>
      <c r="E192" s="292"/>
    </row>
    <row r="193" spans="1:4" ht="12.75">
      <c r="A193" s="263"/>
      <c r="B193" s="263"/>
      <c r="D193" s="273"/>
    </row>
    <row r="194" spans="1:2" ht="12.75">
      <c r="A194" s="263"/>
      <c r="B194" s="263"/>
    </row>
    <row r="195" spans="1:2" ht="12.75">
      <c r="A195" s="263"/>
      <c r="B195" s="263"/>
    </row>
    <row r="196" spans="1:2" ht="12.75">
      <c r="A196" s="263"/>
      <c r="B196" s="263"/>
    </row>
    <row r="197" spans="1:2" ht="12.75">
      <c r="A197" s="263"/>
      <c r="B197" s="263"/>
    </row>
    <row r="198" spans="1:2" ht="12.75">
      <c r="A198" s="263"/>
      <c r="B198" s="263"/>
    </row>
    <row r="199" spans="1:2" ht="12.75">
      <c r="A199" s="263"/>
      <c r="B199" s="263"/>
    </row>
    <row r="200" spans="1:2" ht="12.75">
      <c r="A200" s="263"/>
      <c r="B200" s="263"/>
    </row>
    <row r="201" spans="1:2" ht="12.75">
      <c r="A201" s="263"/>
      <c r="B201" s="263"/>
    </row>
    <row r="202" spans="1:2" ht="12.75">
      <c r="A202" s="263"/>
      <c r="B202" s="263"/>
    </row>
    <row r="203" spans="1:2" ht="12.75">
      <c r="A203" s="263"/>
      <c r="B203" s="263"/>
    </row>
    <row r="204" spans="1:2" ht="12.75">
      <c r="A204" s="263"/>
      <c r="B204" s="263"/>
    </row>
    <row r="205" spans="1:2" ht="12.75">
      <c r="A205" s="263"/>
      <c r="B205" s="263"/>
    </row>
    <row r="206" spans="1:2" ht="12.75">
      <c r="A206" s="263"/>
      <c r="B206" s="263"/>
    </row>
    <row r="207" spans="1:2" ht="12.75">
      <c r="A207" s="263"/>
      <c r="B207" s="263"/>
    </row>
    <row r="208" spans="1:2" ht="12.75">
      <c r="A208" s="263"/>
      <c r="B208" s="263"/>
    </row>
    <row r="209" spans="1:2" ht="12.75">
      <c r="A209" s="263"/>
      <c r="B209" s="263"/>
    </row>
    <row r="210" spans="1:2" ht="12.75">
      <c r="A210" s="263"/>
      <c r="B210" s="263"/>
    </row>
    <row r="211" spans="1:2" ht="12.75">
      <c r="A211" s="263"/>
      <c r="B211" s="263"/>
    </row>
    <row r="212" spans="1:2" ht="12.75">
      <c r="A212" s="263"/>
      <c r="B212" s="263"/>
    </row>
    <row r="213" spans="1:2" ht="12.75">
      <c r="A213" s="263"/>
      <c r="B213" s="263"/>
    </row>
    <row r="214" spans="1:2" ht="12.75">
      <c r="A214" s="263"/>
      <c r="B214" s="263"/>
    </row>
    <row r="215" spans="1:2" ht="12.75">
      <c r="A215" s="263"/>
      <c r="B215" s="263"/>
    </row>
    <row r="216" spans="1:2" ht="12.75">
      <c r="A216" s="263"/>
      <c r="B216" s="263"/>
    </row>
    <row r="217" spans="1:2" ht="12.75">
      <c r="A217" s="263"/>
      <c r="B217" s="263"/>
    </row>
    <row r="218" spans="1:2" ht="12.75">
      <c r="A218" s="263"/>
      <c r="B218" s="263"/>
    </row>
    <row r="219" spans="1:2" ht="12.75">
      <c r="A219" s="263"/>
      <c r="B219" s="263"/>
    </row>
    <row r="220" spans="1:2" ht="12.75">
      <c r="A220" s="263"/>
      <c r="B220" s="263"/>
    </row>
    <row r="221" spans="1:2" ht="12.75">
      <c r="A221" s="263"/>
      <c r="B221" s="263"/>
    </row>
    <row r="222" spans="1:2" ht="12.75">
      <c r="A222" s="263"/>
      <c r="B222" s="263"/>
    </row>
    <row r="223" spans="1:2" ht="12.75">
      <c r="A223" s="263"/>
      <c r="B223" s="263"/>
    </row>
    <row r="224" spans="1:2" ht="12.75">
      <c r="A224" s="263"/>
      <c r="B224" s="263"/>
    </row>
    <row r="225" spans="1:2" ht="12.75">
      <c r="A225" s="263"/>
      <c r="B225" s="263"/>
    </row>
    <row r="226" spans="1:2" ht="12.75">
      <c r="A226" s="263"/>
      <c r="B226" s="263"/>
    </row>
    <row r="227" spans="1:2" ht="12.75">
      <c r="A227" s="263"/>
      <c r="B227" s="263"/>
    </row>
    <row r="228" spans="1:2" ht="12.75">
      <c r="A228" s="263"/>
      <c r="B228" s="263"/>
    </row>
    <row r="229" spans="1:2" ht="12.75">
      <c r="A229" s="263"/>
      <c r="B229" s="263"/>
    </row>
    <row r="230" spans="1:2" ht="12.75">
      <c r="A230" s="263"/>
      <c r="B230" s="263"/>
    </row>
    <row r="231" spans="1:2" ht="12.75">
      <c r="A231" s="263"/>
      <c r="B231" s="263"/>
    </row>
    <row r="232" spans="1:2" ht="12.75">
      <c r="A232" s="263"/>
      <c r="B232" s="263"/>
    </row>
    <row r="233" spans="1:2" ht="12.75">
      <c r="A233" s="263"/>
      <c r="B233" s="263"/>
    </row>
    <row r="234" spans="1:2" ht="12.75">
      <c r="A234" s="263"/>
      <c r="B234" s="263"/>
    </row>
    <row r="235" spans="1:2" ht="12.75">
      <c r="A235" s="263"/>
      <c r="B235" s="263"/>
    </row>
    <row r="236" spans="1:2" ht="12.75">
      <c r="A236" s="263"/>
      <c r="B236" s="263"/>
    </row>
    <row r="237" spans="1:2" ht="12.75">
      <c r="A237" s="263"/>
      <c r="B237" s="263"/>
    </row>
    <row r="238" spans="1:2" ht="12.75">
      <c r="A238" s="263"/>
      <c r="B238" s="263"/>
    </row>
    <row r="239" spans="1:2" ht="12.75">
      <c r="A239" s="263"/>
      <c r="B239" s="263"/>
    </row>
    <row r="240" spans="1:2" ht="12.75">
      <c r="A240" s="263"/>
      <c r="B240" s="263"/>
    </row>
    <row r="241" spans="1:2" ht="12.75">
      <c r="A241" s="263"/>
      <c r="B241" s="263"/>
    </row>
    <row r="242" spans="1:2" ht="12.75">
      <c r="A242" s="263"/>
      <c r="B242" s="263"/>
    </row>
    <row r="243" spans="1:2" ht="12.75">
      <c r="A243" s="263"/>
      <c r="B243" s="263"/>
    </row>
    <row r="244" spans="1:2" ht="12.75">
      <c r="A244" s="263"/>
      <c r="B244" s="263"/>
    </row>
    <row r="245" spans="1:2" ht="12.75">
      <c r="A245" s="263"/>
      <c r="B245" s="263"/>
    </row>
    <row r="246" spans="1:2" ht="12.75">
      <c r="A246" s="263"/>
      <c r="B246" s="263"/>
    </row>
    <row r="247" spans="1:2" ht="12.75">
      <c r="A247" s="263"/>
      <c r="B247" s="263"/>
    </row>
    <row r="248" spans="1:2" ht="12.75">
      <c r="A248" s="263"/>
      <c r="B248" s="263"/>
    </row>
    <row r="249" spans="1:2" ht="12.75">
      <c r="A249" s="263"/>
      <c r="B249" s="263"/>
    </row>
    <row r="250" spans="1:2" ht="12.75">
      <c r="A250" s="263"/>
      <c r="B250" s="263"/>
    </row>
    <row r="251" spans="1:2" ht="12.75">
      <c r="A251" s="263"/>
      <c r="B251" s="263"/>
    </row>
    <row r="252" spans="1:2" ht="12.75">
      <c r="A252" s="263"/>
      <c r="B252" s="263"/>
    </row>
    <row r="253" spans="1:2" ht="12.75">
      <c r="A253" s="263"/>
      <c r="B253" s="263"/>
    </row>
    <row r="254" spans="1:2" ht="12.75">
      <c r="A254" s="263"/>
      <c r="B254" s="263"/>
    </row>
    <row r="255" spans="1:2" ht="12.75">
      <c r="A255" s="263"/>
      <c r="B255" s="263"/>
    </row>
    <row r="256" spans="1:2" ht="12.75">
      <c r="A256" s="263"/>
      <c r="B256" s="263"/>
    </row>
    <row r="257" spans="1:2" ht="12.75">
      <c r="A257" s="263"/>
      <c r="B257" s="263"/>
    </row>
    <row r="258" spans="1:2" ht="12.75">
      <c r="A258" s="263"/>
      <c r="B258" s="263"/>
    </row>
    <row r="259" spans="1:2" ht="12.75">
      <c r="A259" s="263"/>
      <c r="B259" s="263"/>
    </row>
    <row r="260" spans="1:2" ht="12.75">
      <c r="A260" s="263"/>
      <c r="B260" s="263"/>
    </row>
    <row r="261" spans="1:2" ht="12.75">
      <c r="A261" s="263"/>
      <c r="B261" s="263"/>
    </row>
    <row r="262" spans="1:2" ht="12.75">
      <c r="A262" s="263"/>
      <c r="B262" s="263"/>
    </row>
    <row r="263" spans="1:2" ht="12.75">
      <c r="A263" s="263"/>
      <c r="B263" s="263"/>
    </row>
    <row r="264" spans="1:2" ht="12.75">
      <c r="A264" s="263"/>
      <c r="B264" s="263"/>
    </row>
    <row r="265" spans="1:2" ht="12.75">
      <c r="A265" s="263"/>
      <c r="B265" s="263"/>
    </row>
    <row r="266" spans="1:2" ht="12.75">
      <c r="A266" s="263"/>
      <c r="B266" s="263"/>
    </row>
    <row r="267" spans="1:2" ht="12.75">
      <c r="A267" s="263"/>
      <c r="B267" s="263"/>
    </row>
    <row r="268" spans="1:2" ht="12.75">
      <c r="A268" s="263"/>
      <c r="B268" s="263"/>
    </row>
    <row r="269" spans="1:2" ht="12.75">
      <c r="A269" s="263"/>
      <c r="B269" s="263"/>
    </row>
    <row r="270" spans="1:2" ht="12.75">
      <c r="A270" s="263"/>
      <c r="B270" s="263"/>
    </row>
    <row r="271" spans="1:2" ht="12.75">
      <c r="A271" s="263"/>
      <c r="B271" s="263"/>
    </row>
    <row r="272" spans="1:2" ht="12.75">
      <c r="A272" s="263"/>
      <c r="B272" s="263"/>
    </row>
    <row r="273" spans="1:2" ht="12.75">
      <c r="A273" s="263"/>
      <c r="B273" s="263"/>
    </row>
    <row r="274" spans="1:2" ht="12.75">
      <c r="A274" s="263"/>
      <c r="B274" s="263"/>
    </row>
    <row r="275" spans="1:2" ht="12.75">
      <c r="A275" s="263"/>
      <c r="B275" s="263"/>
    </row>
    <row r="276" spans="1:2" ht="12.75">
      <c r="A276" s="263"/>
      <c r="B276" s="263"/>
    </row>
    <row r="277" spans="1:2" ht="12.75">
      <c r="A277" s="263"/>
      <c r="B277" s="263"/>
    </row>
    <row r="278" spans="1:2" ht="12.75">
      <c r="A278" s="263"/>
      <c r="B278" s="263"/>
    </row>
    <row r="279" spans="1:2" ht="12.75">
      <c r="A279" s="263"/>
      <c r="B279" s="263"/>
    </row>
    <row r="280" spans="1:2" ht="12.75">
      <c r="A280" s="263"/>
      <c r="B280" s="263"/>
    </row>
    <row r="281" spans="1:2" ht="12.75">
      <c r="A281" s="263"/>
      <c r="B281" s="263"/>
    </row>
    <row r="282" spans="1:2" ht="12.75">
      <c r="A282" s="263"/>
      <c r="B282" s="263"/>
    </row>
    <row r="283" spans="1:2" ht="12.75">
      <c r="A283" s="263"/>
      <c r="B283" s="263"/>
    </row>
    <row r="284" spans="1:2" ht="12.75">
      <c r="A284" s="263"/>
      <c r="B284" s="263"/>
    </row>
    <row r="285" spans="1:2" ht="12.75">
      <c r="A285" s="263"/>
      <c r="B285" s="263"/>
    </row>
    <row r="286" spans="1:2" ht="12.75">
      <c r="A286" s="263"/>
      <c r="B286" s="263"/>
    </row>
    <row r="287" spans="1:2" ht="12.75">
      <c r="A287" s="263"/>
      <c r="B287" s="263"/>
    </row>
    <row r="288" spans="1:2" ht="12.75">
      <c r="A288" s="263"/>
      <c r="B288" s="263"/>
    </row>
    <row r="289" spans="1:2" ht="12.75">
      <c r="A289" s="263"/>
      <c r="B289" s="263"/>
    </row>
    <row r="290" spans="1:2" ht="12.75">
      <c r="A290" s="263"/>
      <c r="B290" s="263"/>
    </row>
    <row r="291" spans="1:2" ht="12.75">
      <c r="A291" s="263"/>
      <c r="B291" s="263"/>
    </row>
    <row r="292" spans="1:2" ht="12.75">
      <c r="A292" s="263"/>
      <c r="B292" s="263"/>
    </row>
    <row r="293" spans="1:2" ht="12.75">
      <c r="A293" s="263"/>
      <c r="B293" s="263"/>
    </row>
    <row r="294" spans="1:2" ht="12.75">
      <c r="A294" s="263"/>
      <c r="B294" s="263"/>
    </row>
    <row r="295" spans="1:2" ht="12.75">
      <c r="A295" s="263"/>
      <c r="B295" s="263"/>
    </row>
    <row r="296" spans="1:2" ht="12.75">
      <c r="A296" s="263"/>
      <c r="B296" s="263"/>
    </row>
    <row r="297" spans="1:2" ht="12.75">
      <c r="A297" s="263"/>
      <c r="B297" s="263"/>
    </row>
    <row r="298" spans="1:2" ht="12.75">
      <c r="A298" s="263"/>
      <c r="B298" s="263"/>
    </row>
    <row r="299" spans="1:2" ht="12.75">
      <c r="A299" s="263"/>
      <c r="B299" s="263"/>
    </row>
    <row r="300" spans="1:2" ht="12.75">
      <c r="A300" s="263"/>
      <c r="B300" s="263"/>
    </row>
    <row r="301" spans="1:2" ht="12.75">
      <c r="A301" s="263"/>
      <c r="B301" s="263"/>
    </row>
    <row r="302" spans="1:2" ht="12.75">
      <c r="A302" s="263"/>
      <c r="B302" s="263"/>
    </row>
    <row r="303" spans="1:2" ht="12.75">
      <c r="A303" s="263"/>
      <c r="B303" s="263"/>
    </row>
    <row r="304" spans="1:2" ht="12.75">
      <c r="A304" s="263"/>
      <c r="B304" s="263"/>
    </row>
    <row r="305" spans="1:2" ht="12.75">
      <c r="A305" s="263"/>
      <c r="B305" s="263"/>
    </row>
    <row r="306" spans="1:2" ht="12.75">
      <c r="A306" s="263"/>
      <c r="B306" s="263"/>
    </row>
    <row r="307" spans="1:2" ht="12.75">
      <c r="A307" s="263"/>
      <c r="B307" s="263"/>
    </row>
    <row r="308" spans="1:2" ht="12.75">
      <c r="A308" s="263"/>
      <c r="B308" s="263"/>
    </row>
    <row r="309" spans="1:2" ht="12.75">
      <c r="A309" s="263"/>
      <c r="B309" s="263"/>
    </row>
    <row r="310" spans="1:2" ht="12.75">
      <c r="A310" s="263"/>
      <c r="B310" s="263"/>
    </row>
    <row r="311" spans="1:2" ht="12.75">
      <c r="A311" s="263"/>
      <c r="B311" s="263"/>
    </row>
    <row r="312" spans="1:2" ht="12.75">
      <c r="A312" s="263"/>
      <c r="B312" s="263"/>
    </row>
    <row r="313" spans="1:2" ht="12.75">
      <c r="A313" s="263"/>
      <c r="B313" s="263"/>
    </row>
    <row r="314" spans="1:2" ht="12.75">
      <c r="A314" s="263"/>
      <c r="B314" s="263"/>
    </row>
    <row r="315" spans="1:2" ht="12.75">
      <c r="A315" s="263"/>
      <c r="B315" s="263"/>
    </row>
    <row r="316" spans="1:2" ht="12.75">
      <c r="A316" s="263"/>
      <c r="B316" s="263"/>
    </row>
    <row r="317" spans="1:2" ht="12.75">
      <c r="A317" s="263"/>
      <c r="B317" s="263"/>
    </row>
    <row r="318" spans="1:2" ht="12.75">
      <c r="A318" s="263"/>
      <c r="B318" s="263"/>
    </row>
    <row r="319" spans="1:2" ht="12.75">
      <c r="A319" s="263"/>
      <c r="B319" s="263"/>
    </row>
    <row r="320" spans="1:2" ht="12.75">
      <c r="A320" s="263"/>
      <c r="B320" s="263"/>
    </row>
    <row r="321" spans="1:2" ht="12.75">
      <c r="A321" s="263"/>
      <c r="B321" s="263"/>
    </row>
    <row r="322" spans="1:2" ht="12.75">
      <c r="A322" s="263"/>
      <c r="B322" s="263"/>
    </row>
    <row r="323" spans="1:2" ht="12.75">
      <c r="A323" s="263"/>
      <c r="B323" s="263"/>
    </row>
    <row r="324" spans="1:2" ht="12.75">
      <c r="A324" s="263"/>
      <c r="B324" s="263"/>
    </row>
    <row r="325" spans="1:2" ht="12.75">
      <c r="A325" s="263"/>
      <c r="B325" s="263"/>
    </row>
    <row r="326" spans="1:2" ht="12.75">
      <c r="A326" s="263"/>
      <c r="B326" s="263"/>
    </row>
    <row r="327" spans="1:2" ht="12.75">
      <c r="A327" s="263"/>
      <c r="B327" s="263"/>
    </row>
    <row r="328" spans="1:2" ht="12.75">
      <c r="A328" s="263"/>
      <c r="B328" s="263"/>
    </row>
    <row r="329" spans="1:2" ht="12.75">
      <c r="A329" s="263"/>
      <c r="B329" s="263"/>
    </row>
    <row r="330" spans="1:2" ht="12.75">
      <c r="A330" s="263"/>
      <c r="B330" s="263"/>
    </row>
    <row r="331" spans="1:2" ht="12.75">
      <c r="A331" s="263"/>
      <c r="B331" s="263"/>
    </row>
    <row r="332" spans="1:2" ht="12.75">
      <c r="A332" s="263"/>
      <c r="B332" s="263"/>
    </row>
    <row r="333" spans="1:2" ht="12.75">
      <c r="A333" s="263"/>
      <c r="B333" s="263"/>
    </row>
    <row r="334" spans="1:2" ht="12.75">
      <c r="A334" s="263"/>
      <c r="B334" s="263"/>
    </row>
    <row r="335" spans="1:2" ht="12.75">
      <c r="A335" s="263"/>
      <c r="B335" s="263"/>
    </row>
    <row r="336" spans="1:2" ht="12.75">
      <c r="A336" s="263"/>
      <c r="B336" s="263"/>
    </row>
    <row r="337" spans="1:2" ht="12.75">
      <c r="A337" s="263"/>
      <c r="B337" s="263"/>
    </row>
    <row r="338" spans="1:2" ht="12.75">
      <c r="A338" s="263"/>
      <c r="B338" s="263"/>
    </row>
    <row r="339" spans="1:2" ht="12.75">
      <c r="A339" s="263"/>
      <c r="B339" s="263"/>
    </row>
    <row r="340" spans="1:2" ht="12.75">
      <c r="A340" s="263"/>
      <c r="B340" s="263"/>
    </row>
    <row r="341" spans="1:2" ht="12.75">
      <c r="A341" s="263"/>
      <c r="B341" s="263"/>
    </row>
    <row r="342" spans="1:2" ht="12.75">
      <c r="A342" s="263"/>
      <c r="B342" s="263"/>
    </row>
    <row r="343" spans="1:2" ht="12.75">
      <c r="A343" s="263"/>
      <c r="B343" s="263"/>
    </row>
    <row r="344" spans="1:2" ht="12.75">
      <c r="A344" s="263"/>
      <c r="B344" s="263"/>
    </row>
    <row r="345" spans="1:2" ht="12.75">
      <c r="A345" s="263"/>
      <c r="B345" s="263"/>
    </row>
    <row r="346" spans="1:2" ht="12.75">
      <c r="A346" s="263"/>
      <c r="B346" s="263"/>
    </row>
    <row r="347" spans="1:2" ht="12.75">
      <c r="A347" s="263"/>
      <c r="B347" s="263"/>
    </row>
    <row r="348" spans="1:2" ht="12.75">
      <c r="A348" s="263"/>
      <c r="B348" s="263"/>
    </row>
    <row r="349" spans="1:2" ht="12.75">
      <c r="A349" s="263"/>
      <c r="B349" s="263"/>
    </row>
    <row r="350" spans="1:2" ht="12.75">
      <c r="A350" s="263"/>
      <c r="B350" s="263"/>
    </row>
    <row r="351" spans="1:2" ht="12.75">
      <c r="A351" s="263"/>
      <c r="B351" s="263"/>
    </row>
    <row r="352" spans="1:2" ht="12.75">
      <c r="A352" s="263"/>
      <c r="B352" s="263"/>
    </row>
    <row r="353" spans="1:2" ht="12.75">
      <c r="A353" s="263"/>
      <c r="B353" s="263"/>
    </row>
    <row r="354" spans="1:2" ht="12.75">
      <c r="A354" s="263"/>
      <c r="B354" s="263"/>
    </row>
    <row r="355" spans="1:2" ht="12.75">
      <c r="A355" s="263"/>
      <c r="B355" s="263"/>
    </row>
    <row r="356" spans="1:2" ht="12.75">
      <c r="A356" s="263"/>
      <c r="B356" s="263"/>
    </row>
    <row r="357" spans="1:2" ht="12.75">
      <c r="A357" s="263"/>
      <c r="B357" s="263"/>
    </row>
    <row r="358" spans="1:2" ht="12.75">
      <c r="A358" s="263"/>
      <c r="B358" s="263"/>
    </row>
    <row r="359" spans="1:2" ht="12.75">
      <c r="A359" s="263"/>
      <c r="B359" s="263"/>
    </row>
    <row r="360" spans="1:2" ht="12.75">
      <c r="A360" s="263"/>
      <c r="B360" s="263"/>
    </row>
    <row r="361" spans="1:2" ht="12.75">
      <c r="A361" s="263"/>
      <c r="B361" s="263"/>
    </row>
    <row r="362" spans="1:2" ht="12.75">
      <c r="A362" s="263"/>
      <c r="B362" s="263"/>
    </row>
    <row r="363" spans="1:2" ht="12.75">
      <c r="A363" s="263"/>
      <c r="B363" s="263"/>
    </row>
    <row r="364" spans="1:2" ht="12.75">
      <c r="A364" s="263"/>
      <c r="B364" s="263"/>
    </row>
    <row r="365" spans="1:2" ht="12.75">
      <c r="A365" s="263"/>
      <c r="B365" s="263"/>
    </row>
    <row r="366" spans="1:2" ht="12.75">
      <c r="A366" s="263"/>
      <c r="B366" s="263"/>
    </row>
    <row r="367" spans="1:2" ht="12.75">
      <c r="A367" s="263"/>
      <c r="B367" s="263"/>
    </row>
    <row r="368" spans="1:2" ht="12.75">
      <c r="A368" s="263"/>
      <c r="B368" s="263"/>
    </row>
    <row r="369" spans="1:2" ht="12.75">
      <c r="A369" s="263"/>
      <c r="B369" s="263"/>
    </row>
    <row r="370" spans="1:2" ht="12.75">
      <c r="A370" s="263"/>
      <c r="B370" s="263"/>
    </row>
    <row r="371" spans="1:2" ht="12.75">
      <c r="A371" s="263"/>
      <c r="B371" s="263"/>
    </row>
    <row r="372" spans="1:2" ht="12.75">
      <c r="A372" s="263"/>
      <c r="B372" s="263"/>
    </row>
    <row r="373" spans="1:2" ht="12.75">
      <c r="A373" s="263"/>
      <c r="B373" s="263"/>
    </row>
    <row r="374" spans="1:2" ht="12.75">
      <c r="A374" s="263"/>
      <c r="B374" s="263"/>
    </row>
    <row r="375" spans="1:2" ht="12.75">
      <c r="A375" s="263"/>
      <c r="B375" s="263"/>
    </row>
    <row r="376" spans="1:2" ht="12.75">
      <c r="A376" s="263"/>
      <c r="B376" s="263"/>
    </row>
    <row r="377" spans="1:2" ht="12.75">
      <c r="A377" s="263"/>
      <c r="B377" s="263"/>
    </row>
    <row r="378" spans="1:2" ht="12.75">
      <c r="A378" s="263"/>
      <c r="B378" s="263"/>
    </row>
    <row r="379" spans="1:2" ht="12.75">
      <c r="A379" s="263"/>
      <c r="B379" s="263"/>
    </row>
    <row r="380" spans="1:2" ht="12.75">
      <c r="A380" s="263"/>
      <c r="B380" s="263"/>
    </row>
    <row r="381" spans="1:2" ht="12.75">
      <c r="A381" s="263"/>
      <c r="B381" s="263"/>
    </row>
    <row r="382" spans="1:2" ht="12.75">
      <c r="A382" s="263"/>
      <c r="B382" s="263"/>
    </row>
    <row r="383" spans="1:2" ht="12.75">
      <c r="A383" s="263"/>
      <c r="B383" s="263"/>
    </row>
    <row r="384" spans="1:2" ht="12.75">
      <c r="A384" s="263"/>
      <c r="B384" s="263"/>
    </row>
    <row r="385" spans="1:2" ht="12.75">
      <c r="A385" s="263"/>
      <c r="B385" s="263"/>
    </row>
    <row r="386" spans="1:2" ht="12.75">
      <c r="A386" s="263"/>
      <c r="B386" s="263"/>
    </row>
    <row r="387" spans="1:2" ht="12.75">
      <c r="A387" s="263"/>
      <c r="B387" s="263"/>
    </row>
    <row r="388" spans="1:2" ht="12.75">
      <c r="A388" s="263"/>
      <c r="B388" s="263"/>
    </row>
    <row r="389" spans="1:2" ht="12.75">
      <c r="A389" s="263"/>
      <c r="B389" s="263"/>
    </row>
    <row r="390" spans="1:2" ht="12.75">
      <c r="A390" s="263"/>
      <c r="B390" s="263"/>
    </row>
    <row r="391" spans="1:2" ht="12.75">
      <c r="A391" s="263"/>
      <c r="B391" s="263"/>
    </row>
    <row r="392" spans="1:2" ht="12.75">
      <c r="A392" s="263"/>
      <c r="B392" s="263"/>
    </row>
    <row r="393" spans="1:2" ht="12.75">
      <c r="A393" s="263"/>
      <c r="B393" s="263"/>
    </row>
    <row r="394" spans="1:2" ht="12.75">
      <c r="A394" s="263"/>
      <c r="B394" s="263"/>
    </row>
    <row r="395" spans="1:2" ht="12.75">
      <c r="A395" s="263"/>
      <c r="B395" s="263"/>
    </row>
    <row r="396" spans="1:2" ht="12.75">
      <c r="A396" s="263"/>
      <c r="B396" s="263"/>
    </row>
    <row r="397" spans="1:2" ht="12.75">
      <c r="A397" s="263"/>
      <c r="B397" s="263"/>
    </row>
    <row r="398" spans="1:2" ht="12.75">
      <c r="A398" s="263"/>
      <c r="B398" s="263"/>
    </row>
    <row r="399" spans="1:2" ht="12.75">
      <c r="A399" s="263"/>
      <c r="B399" s="263"/>
    </row>
    <row r="400" spans="1:2" ht="12.75">
      <c r="A400" s="263"/>
      <c r="B400" s="263"/>
    </row>
    <row r="401" spans="1:2" ht="12.75">
      <c r="A401" s="263"/>
      <c r="B401" s="263"/>
    </row>
    <row r="402" spans="1:2" ht="12.75">
      <c r="A402" s="263"/>
      <c r="B402" s="263"/>
    </row>
    <row r="403" spans="1:2" ht="12.75">
      <c r="A403" s="263"/>
      <c r="B403" s="263"/>
    </row>
    <row r="404" spans="1:2" ht="12.75">
      <c r="A404" s="263"/>
      <c r="B404" s="263"/>
    </row>
    <row r="405" spans="1:2" ht="12.75">
      <c r="A405" s="263"/>
      <c r="B405" s="263"/>
    </row>
    <row r="406" spans="1:2" ht="12.75">
      <c r="A406" s="263"/>
      <c r="B406" s="263"/>
    </row>
    <row r="407" spans="1:2" ht="12.75">
      <c r="A407" s="263"/>
      <c r="B407" s="263"/>
    </row>
    <row r="408" spans="1:2" ht="12.75">
      <c r="A408" s="263"/>
      <c r="B408" s="263"/>
    </row>
    <row r="409" spans="1:2" ht="12.75">
      <c r="A409" s="263"/>
      <c r="B409" s="263"/>
    </row>
    <row r="410" spans="1:2" ht="12.75">
      <c r="A410" s="263"/>
      <c r="B410" s="263"/>
    </row>
    <row r="411" spans="1:2" ht="12.75">
      <c r="A411" s="263"/>
      <c r="B411" s="263"/>
    </row>
    <row r="412" spans="1:2" ht="12.75">
      <c r="A412" s="263"/>
      <c r="B412" s="263"/>
    </row>
    <row r="413" spans="1:2" ht="12.75">
      <c r="A413" s="263"/>
      <c r="B413" s="263"/>
    </row>
    <row r="414" spans="1:2" ht="12.75">
      <c r="A414" s="263"/>
      <c r="B414" s="263"/>
    </row>
    <row r="415" spans="1:2" ht="12.75">
      <c r="A415" s="263"/>
      <c r="B415" s="263"/>
    </row>
    <row r="416" spans="1:2" ht="12.75">
      <c r="A416" s="263"/>
      <c r="B416" s="263"/>
    </row>
    <row r="417" spans="1:2" ht="12.75">
      <c r="A417" s="263"/>
      <c r="B417" s="263"/>
    </row>
    <row r="418" spans="1:2" ht="12.75">
      <c r="A418" s="263"/>
      <c r="B418" s="263"/>
    </row>
    <row r="419" spans="1:2" ht="12.75">
      <c r="A419" s="263"/>
      <c r="B419" s="263"/>
    </row>
    <row r="420" spans="1:2" ht="12.75">
      <c r="A420" s="263"/>
      <c r="B420" s="263"/>
    </row>
    <row r="421" spans="1:2" ht="12.75">
      <c r="A421" s="263"/>
      <c r="B421" s="263"/>
    </row>
    <row r="422" spans="1:2" ht="12.75">
      <c r="A422" s="263"/>
      <c r="B422" s="263"/>
    </row>
    <row r="423" spans="1:2" ht="12.75">
      <c r="A423" s="263"/>
      <c r="B423" s="263"/>
    </row>
    <row r="424" spans="1:2" ht="12.75">
      <c r="A424" s="263"/>
      <c r="B424" s="263"/>
    </row>
    <row r="425" spans="1:2" ht="12.75">
      <c r="A425" s="263"/>
      <c r="B425" s="263"/>
    </row>
    <row r="426" spans="1:2" ht="12.75">
      <c r="A426" s="263"/>
      <c r="B426" s="263"/>
    </row>
    <row r="427" spans="1:2" ht="12.75">
      <c r="A427" s="263"/>
      <c r="B427" s="263"/>
    </row>
    <row r="428" spans="1:2" ht="12.75">
      <c r="A428" s="263"/>
      <c r="B428" s="263"/>
    </row>
    <row r="429" spans="1:2" ht="12.75">
      <c r="A429" s="263"/>
      <c r="B429" s="263"/>
    </row>
    <row r="430" spans="1:2" ht="12.75">
      <c r="A430" s="263"/>
      <c r="B430" s="263"/>
    </row>
    <row r="431" spans="1:2" ht="12.75">
      <c r="A431" s="263"/>
      <c r="B431" s="263"/>
    </row>
    <row r="432" spans="1:2" ht="12.75">
      <c r="A432" s="263"/>
      <c r="B432" s="263"/>
    </row>
    <row r="433" spans="1:2" ht="12.75">
      <c r="A433" s="263"/>
      <c r="B433" s="263"/>
    </row>
    <row r="434" spans="1:2" ht="12.75">
      <c r="A434" s="263"/>
      <c r="B434" s="263"/>
    </row>
    <row r="435" spans="1:2" ht="12.75">
      <c r="A435" s="263"/>
      <c r="B435" s="263"/>
    </row>
    <row r="436" spans="1:2" ht="12.75">
      <c r="A436" s="263"/>
      <c r="B436" s="263"/>
    </row>
    <row r="437" spans="1:2" ht="12.75">
      <c r="A437" s="263"/>
      <c r="B437" s="263"/>
    </row>
    <row r="438" spans="1:2" ht="12.75">
      <c r="A438" s="263"/>
      <c r="B438" s="263"/>
    </row>
    <row r="439" spans="1:2" ht="12.75">
      <c r="A439" s="263"/>
      <c r="B439" s="263"/>
    </row>
    <row r="440" spans="1:2" ht="12.75">
      <c r="A440" s="263"/>
      <c r="B440" s="263"/>
    </row>
    <row r="441" spans="1:2" ht="12.75">
      <c r="A441" s="263"/>
      <c r="B441" s="263"/>
    </row>
    <row r="442" spans="1:2" ht="12.75">
      <c r="A442" s="263"/>
      <c r="B442" s="263"/>
    </row>
    <row r="443" spans="1:2" ht="12.75">
      <c r="A443" s="263"/>
      <c r="B443" s="263"/>
    </row>
    <row r="444" spans="1:2" ht="12.75">
      <c r="A444" s="263"/>
      <c r="B444" s="263"/>
    </row>
    <row r="445" spans="1:2" ht="12.75">
      <c r="A445" s="263"/>
      <c r="B445" s="263"/>
    </row>
    <row r="446" spans="1:2" ht="12.75">
      <c r="A446" s="263"/>
      <c r="B446" s="263"/>
    </row>
    <row r="447" spans="1:2" ht="12.75">
      <c r="A447" s="263"/>
      <c r="B447" s="263"/>
    </row>
    <row r="448" spans="1:2" ht="12.75">
      <c r="A448" s="263"/>
      <c r="B448" s="263"/>
    </row>
    <row r="449" spans="1:2" ht="12.75">
      <c r="A449" s="263"/>
      <c r="B449" s="263"/>
    </row>
    <row r="450" spans="1:2" ht="12.75">
      <c r="A450" s="263"/>
      <c r="B450" s="263"/>
    </row>
    <row r="451" spans="1:2" ht="12.75">
      <c r="A451" s="263"/>
      <c r="B451" s="263"/>
    </row>
    <row r="452" spans="1:2" ht="12.75">
      <c r="A452" s="263"/>
      <c r="B452" s="263"/>
    </row>
    <row r="453" spans="1:2" ht="12.75">
      <c r="A453" s="263"/>
      <c r="B453" s="263"/>
    </row>
    <row r="454" spans="1:2" ht="12.75">
      <c r="A454" s="263"/>
      <c r="B454" s="263"/>
    </row>
    <row r="455" spans="1:2" ht="12.75">
      <c r="A455" s="263"/>
      <c r="B455" s="263"/>
    </row>
    <row r="456" spans="1:2" ht="12.75">
      <c r="A456" s="263"/>
      <c r="B456" s="263"/>
    </row>
    <row r="457" spans="1:2" ht="12.75">
      <c r="A457" s="263"/>
      <c r="B457" s="263"/>
    </row>
    <row r="458" spans="1:2" ht="12.75">
      <c r="A458" s="263"/>
      <c r="B458" s="263"/>
    </row>
    <row r="459" spans="1:2" ht="12.75">
      <c r="A459" s="263"/>
      <c r="B459" s="263"/>
    </row>
    <row r="460" spans="1:2" ht="12.75">
      <c r="A460" s="263"/>
      <c r="B460" s="263"/>
    </row>
    <row r="461" spans="1:2" ht="12.75">
      <c r="A461" s="263"/>
      <c r="B461" s="263"/>
    </row>
    <row r="462" spans="1:2" ht="12.75">
      <c r="A462" s="263"/>
      <c r="B462" s="263"/>
    </row>
    <row r="463" spans="1:2" ht="12.75">
      <c r="A463" s="263"/>
      <c r="B463" s="263"/>
    </row>
    <row r="464" spans="1:2" ht="12.75">
      <c r="A464" s="263"/>
      <c r="B464" s="263"/>
    </row>
    <row r="465" spans="1:2" ht="12.75">
      <c r="A465" s="263"/>
      <c r="B465" s="263"/>
    </row>
    <row r="466" spans="1:2" ht="12.75">
      <c r="A466" s="263"/>
      <c r="B466" s="263"/>
    </row>
    <row r="467" spans="1:2" ht="12.75">
      <c r="A467" s="263"/>
      <c r="B467" s="263"/>
    </row>
    <row r="468" spans="1:2" ht="12.75">
      <c r="A468" s="263"/>
      <c r="B468" s="263"/>
    </row>
    <row r="469" spans="1:2" ht="12.75">
      <c r="A469" s="263"/>
      <c r="B469" s="263"/>
    </row>
    <row r="470" spans="1:2" ht="12.75">
      <c r="A470" s="263"/>
      <c r="B470" s="263"/>
    </row>
    <row r="471" spans="1:2" ht="12.75">
      <c r="A471" s="263"/>
      <c r="B471" s="263"/>
    </row>
    <row r="472" spans="1:2" ht="12.75">
      <c r="A472" s="263"/>
      <c r="B472" s="263"/>
    </row>
    <row r="473" spans="1:2" ht="12.75">
      <c r="A473" s="263"/>
      <c r="B473" s="263"/>
    </row>
    <row r="474" spans="1:2" ht="12.75">
      <c r="A474" s="263"/>
      <c r="B474" s="263"/>
    </row>
    <row r="475" spans="1:2" ht="12.75">
      <c r="A475" s="263"/>
      <c r="B475" s="263"/>
    </row>
    <row r="476" spans="1:2" ht="12.75">
      <c r="A476" s="263"/>
      <c r="B476" s="263"/>
    </row>
    <row r="477" spans="1:2" ht="12.75">
      <c r="A477" s="263"/>
      <c r="B477" s="263"/>
    </row>
    <row r="478" spans="1:2" ht="12.75">
      <c r="A478" s="263"/>
      <c r="B478" s="263"/>
    </row>
    <row r="479" spans="1:2" ht="12.75">
      <c r="A479" s="263"/>
      <c r="B479" s="263"/>
    </row>
    <row r="480" spans="1:2" ht="12.75">
      <c r="A480" s="263"/>
      <c r="B480" s="263"/>
    </row>
    <row r="481" spans="1:2" ht="12.75">
      <c r="A481" s="263"/>
      <c r="B481" s="263"/>
    </row>
    <row r="482" spans="1:2" ht="12.75">
      <c r="A482" s="263"/>
      <c r="B482" s="263"/>
    </row>
    <row r="483" spans="1:2" ht="12.75">
      <c r="A483" s="263"/>
      <c r="B483" s="263"/>
    </row>
    <row r="484" spans="1:2" ht="12.75">
      <c r="A484" s="263"/>
      <c r="B484" s="263"/>
    </row>
    <row r="485" spans="1:2" ht="12.75">
      <c r="A485" s="263"/>
      <c r="B485" s="263"/>
    </row>
    <row r="486" spans="1:2" ht="12.75">
      <c r="A486" s="263"/>
      <c r="B486" s="263"/>
    </row>
    <row r="487" spans="1:2" ht="12.75">
      <c r="A487" s="263"/>
      <c r="B487" s="263"/>
    </row>
    <row r="488" spans="1:2" ht="12.75">
      <c r="A488" s="263"/>
      <c r="B488" s="263"/>
    </row>
    <row r="489" spans="1:2" ht="12.75">
      <c r="A489" s="263"/>
      <c r="B489" s="263"/>
    </row>
    <row r="490" spans="1:2" ht="12.75">
      <c r="A490" s="263"/>
      <c r="B490" s="263"/>
    </row>
    <row r="491" spans="1:2" ht="12.75">
      <c r="A491" s="263"/>
      <c r="B491" s="263"/>
    </row>
    <row r="492" spans="1:2" ht="12.75">
      <c r="A492" s="263"/>
      <c r="B492" s="263"/>
    </row>
    <row r="493" spans="1:2" ht="12.75">
      <c r="A493" s="263"/>
      <c r="B493" s="263"/>
    </row>
    <row r="494" spans="1:2" ht="12.75">
      <c r="A494" s="263"/>
      <c r="B494" s="263"/>
    </row>
    <row r="495" spans="1:2" ht="12.75">
      <c r="A495" s="263"/>
      <c r="B495" s="263"/>
    </row>
    <row r="496" spans="1:2" ht="12.75">
      <c r="A496" s="263"/>
      <c r="B496" s="263"/>
    </row>
    <row r="497" spans="1:2" ht="12.75">
      <c r="A497" s="263"/>
      <c r="B497" s="263"/>
    </row>
    <row r="498" spans="1:2" ht="12.75">
      <c r="A498" s="263"/>
      <c r="B498" s="263"/>
    </row>
    <row r="499" spans="1:2" ht="12.75">
      <c r="A499" s="263"/>
      <c r="B499" s="263"/>
    </row>
    <row r="500" spans="1:2" ht="12.75">
      <c r="A500" s="263"/>
      <c r="B500" s="263"/>
    </row>
    <row r="501" spans="1:2" ht="12.75">
      <c r="A501" s="263"/>
      <c r="B501" s="263"/>
    </row>
    <row r="502" spans="1:2" ht="12.75">
      <c r="A502" s="263"/>
      <c r="B502" s="263"/>
    </row>
    <row r="503" spans="1:2" ht="12.75">
      <c r="A503" s="263"/>
      <c r="B503" s="263"/>
    </row>
    <row r="504" spans="1:2" ht="12.75">
      <c r="A504" s="263"/>
      <c r="B504" s="263"/>
    </row>
    <row r="505" spans="1:2" ht="12.75">
      <c r="A505" s="263"/>
      <c r="B505" s="263"/>
    </row>
    <row r="506" spans="1:2" ht="12.75">
      <c r="A506" s="263"/>
      <c r="B506" s="263"/>
    </row>
    <row r="507" spans="1:2" ht="12.75">
      <c r="A507" s="263"/>
      <c r="B507" s="263"/>
    </row>
    <row r="508" spans="1:2" ht="12.75">
      <c r="A508" s="263"/>
      <c r="B508" s="263"/>
    </row>
    <row r="509" spans="1:2" ht="12.75">
      <c r="A509" s="263"/>
      <c r="B509" s="263"/>
    </row>
    <row r="510" spans="1:2" ht="12.75">
      <c r="A510" s="263"/>
      <c r="B510" s="263"/>
    </row>
    <row r="511" spans="1:2" ht="12.75">
      <c r="A511" s="263"/>
      <c r="B511" s="263"/>
    </row>
    <row r="512" spans="1:2" ht="12.75">
      <c r="A512" s="263"/>
      <c r="B512" s="263"/>
    </row>
    <row r="513" spans="1:2" ht="12.75">
      <c r="A513" s="263"/>
      <c r="B513" s="263"/>
    </row>
    <row r="514" spans="1:2" ht="12.75">
      <c r="A514" s="263"/>
      <c r="B514" s="263"/>
    </row>
    <row r="515" spans="1:2" ht="12.75">
      <c r="A515" s="263"/>
      <c r="B515" s="263"/>
    </row>
    <row r="516" spans="1:2" ht="12.75">
      <c r="A516" s="263"/>
      <c r="B516" s="263"/>
    </row>
    <row r="517" spans="1:2" ht="12.75">
      <c r="A517" s="263"/>
      <c r="B517" s="263"/>
    </row>
    <row r="518" spans="1:2" ht="12.75">
      <c r="A518" s="263"/>
      <c r="B518" s="263"/>
    </row>
    <row r="519" spans="1:2" ht="12.75">
      <c r="A519" s="263"/>
      <c r="B519" s="263"/>
    </row>
    <row r="520" spans="1:2" ht="12.75">
      <c r="A520" s="263"/>
      <c r="B520" s="263"/>
    </row>
    <row r="521" spans="1:2" ht="12.75">
      <c r="A521" s="263"/>
      <c r="B521" s="263"/>
    </row>
    <row r="522" spans="1:2" ht="12.75">
      <c r="A522" s="263"/>
      <c r="B522" s="263"/>
    </row>
    <row r="523" spans="1:2" ht="12.75">
      <c r="A523" s="263"/>
      <c r="B523" s="263"/>
    </row>
    <row r="524" spans="1:2" ht="12.75">
      <c r="A524" s="263"/>
      <c r="B524" s="263"/>
    </row>
    <row r="525" spans="1:2" ht="12.75">
      <c r="A525" s="263"/>
      <c r="B525" s="263"/>
    </row>
    <row r="526" spans="1:2" ht="12.75">
      <c r="A526" s="263"/>
      <c r="B526" s="263"/>
    </row>
    <row r="527" spans="1:2" ht="12.75">
      <c r="A527" s="263"/>
      <c r="B527" s="263"/>
    </row>
    <row r="528" spans="1:2" ht="12.75">
      <c r="A528" s="263"/>
      <c r="B528" s="263"/>
    </row>
    <row r="529" spans="1:2" ht="12.75">
      <c r="A529" s="263"/>
      <c r="B529" s="263"/>
    </row>
    <row r="530" spans="1:2" ht="12.75">
      <c r="A530" s="263"/>
      <c r="B530" s="263"/>
    </row>
    <row r="531" spans="1:2" ht="12.75">
      <c r="A531" s="263"/>
      <c r="B531" s="263"/>
    </row>
    <row r="532" spans="1:2" ht="12.75">
      <c r="A532" s="263"/>
      <c r="B532" s="263"/>
    </row>
    <row r="533" spans="1:2" ht="12.75">
      <c r="A533" s="263"/>
      <c r="B533" s="263"/>
    </row>
    <row r="534" spans="1:2" ht="12.75">
      <c r="A534" s="263"/>
      <c r="B534" s="263"/>
    </row>
    <row r="535" spans="1:2" ht="12.75">
      <c r="A535" s="263"/>
      <c r="B535" s="263"/>
    </row>
    <row r="536" spans="1:2" ht="12.75">
      <c r="A536" s="263"/>
      <c r="B536" s="263"/>
    </row>
    <row r="537" spans="1:2" ht="12.75">
      <c r="A537" s="263"/>
      <c r="B537" s="263"/>
    </row>
    <row r="538" spans="1:2" ht="12.75">
      <c r="A538" s="263"/>
      <c r="B538" s="263"/>
    </row>
    <row r="539" spans="1:2" ht="12.75">
      <c r="A539" s="263"/>
      <c r="B539" s="263"/>
    </row>
    <row r="540" spans="1:2" ht="12.75">
      <c r="A540" s="263"/>
      <c r="B540" s="263"/>
    </row>
    <row r="541" spans="1:2" ht="12.75">
      <c r="A541" s="263"/>
      <c r="B541" s="263"/>
    </row>
    <row r="542" spans="1:2" ht="12.75">
      <c r="A542" s="263"/>
      <c r="B542" s="263"/>
    </row>
    <row r="543" spans="1:2" ht="12.75">
      <c r="A543" s="263"/>
      <c r="B543" s="263"/>
    </row>
    <row r="544" spans="1:2" ht="12.75">
      <c r="A544" s="263"/>
      <c r="B544" s="263"/>
    </row>
    <row r="545" spans="1:2" ht="12.75">
      <c r="A545" s="263"/>
      <c r="B545" s="263"/>
    </row>
    <row r="546" spans="1:2" ht="12.75">
      <c r="A546" s="263"/>
      <c r="B546" s="263"/>
    </row>
    <row r="547" spans="1:2" ht="12.75">
      <c r="A547" s="263"/>
      <c r="B547" s="263"/>
    </row>
    <row r="548" spans="1:2" ht="12.75">
      <c r="A548" s="263"/>
      <c r="B548" s="263"/>
    </row>
    <row r="549" spans="1:2" ht="12.75">
      <c r="A549" s="263"/>
      <c r="B549" s="263"/>
    </row>
    <row r="550" spans="1:2" ht="12.75">
      <c r="A550" s="263"/>
      <c r="B550" s="263"/>
    </row>
    <row r="551" spans="1:2" ht="12.75">
      <c r="A551" s="263"/>
      <c r="B551" s="263"/>
    </row>
    <row r="552" spans="1:2" ht="12.75">
      <c r="A552" s="263"/>
      <c r="B552" s="263"/>
    </row>
    <row r="553" spans="1:2" ht="12.75">
      <c r="A553" s="263"/>
      <c r="B553" s="263"/>
    </row>
    <row r="554" spans="1:2" ht="12.75">
      <c r="A554" s="263"/>
      <c r="B554" s="263"/>
    </row>
    <row r="555" spans="1:2" ht="12.75">
      <c r="A555" s="263"/>
      <c r="B555" s="263"/>
    </row>
    <row r="556" spans="1:2" ht="12.75">
      <c r="A556" s="263"/>
      <c r="B556" s="263"/>
    </row>
    <row r="557" spans="1:2" ht="12.75">
      <c r="A557" s="263"/>
      <c r="B557" s="263"/>
    </row>
    <row r="558" spans="1:2" ht="12.75">
      <c r="A558" s="263"/>
      <c r="B558" s="263"/>
    </row>
    <row r="559" spans="1:2" ht="12.75">
      <c r="A559" s="263"/>
      <c r="B559" s="263"/>
    </row>
    <row r="560" spans="1:2" ht="12.75">
      <c r="A560" s="263"/>
      <c r="B560" s="263"/>
    </row>
    <row r="561" spans="1:2" ht="12.75">
      <c r="A561" s="263"/>
      <c r="B561" s="263"/>
    </row>
    <row r="562" spans="1:2" ht="12.75">
      <c r="A562" s="263"/>
      <c r="B562" s="263"/>
    </row>
    <row r="563" spans="1:2" ht="12.75">
      <c r="A563" s="263"/>
      <c r="B563" s="263"/>
    </row>
    <row r="564" spans="1:2" ht="12.75">
      <c r="A564" s="263"/>
      <c r="B564" s="263"/>
    </row>
    <row r="565" spans="1:2" ht="12.75">
      <c r="A565" s="263"/>
      <c r="B565" s="263"/>
    </row>
    <row r="566" spans="1:2" ht="12.75">
      <c r="A566" s="263"/>
      <c r="B566" s="263"/>
    </row>
    <row r="567" spans="1:2" ht="12.75">
      <c r="A567" s="263"/>
      <c r="B567" s="263"/>
    </row>
    <row r="568" spans="1:2" ht="12.75">
      <c r="A568" s="263"/>
      <c r="B568" s="263"/>
    </row>
    <row r="569" spans="1:2" ht="12.75">
      <c r="A569" s="263"/>
      <c r="B569" s="263"/>
    </row>
    <row r="570" spans="1:2" ht="12.75">
      <c r="A570" s="263"/>
      <c r="B570" s="263"/>
    </row>
    <row r="571" spans="1:2" ht="12.75">
      <c r="A571" s="263"/>
      <c r="B571" s="263"/>
    </row>
    <row r="572" spans="1:2" ht="12.75">
      <c r="A572" s="263"/>
      <c r="B572" s="263"/>
    </row>
    <row r="573" spans="1:2" ht="12.75">
      <c r="A573" s="263"/>
      <c r="B573" s="263"/>
    </row>
    <row r="574" spans="1:2" ht="12.75">
      <c r="A574" s="263"/>
      <c r="B574" s="263"/>
    </row>
    <row r="575" spans="1:2" ht="12.75">
      <c r="A575" s="263"/>
      <c r="B575" s="263"/>
    </row>
    <row r="576" spans="1:2" ht="12.75">
      <c r="A576" s="263"/>
      <c r="B576" s="263"/>
    </row>
    <row r="577" spans="1:2" ht="12.75">
      <c r="A577" s="263"/>
      <c r="B577" s="263"/>
    </row>
    <row r="578" spans="1:2" ht="12.75">
      <c r="A578" s="263"/>
      <c r="B578" s="263"/>
    </row>
    <row r="579" spans="1:2" ht="12.75">
      <c r="A579" s="263"/>
      <c r="B579" s="263"/>
    </row>
    <row r="580" spans="1:2" ht="12.75">
      <c r="A580" s="263"/>
      <c r="B580" s="263"/>
    </row>
    <row r="581" spans="1:2" ht="12.75">
      <c r="A581" s="263"/>
      <c r="B581" s="263"/>
    </row>
    <row r="582" spans="1:2" ht="12.75">
      <c r="A582" s="263"/>
      <c r="B582" s="263"/>
    </row>
    <row r="583" spans="1:2" ht="12.75">
      <c r="A583" s="263"/>
      <c r="B583" s="263"/>
    </row>
    <row r="584" spans="1:2" ht="12.75">
      <c r="A584" s="263"/>
      <c r="B584" s="263"/>
    </row>
    <row r="585" spans="1:2" ht="12.75">
      <c r="A585" s="263"/>
      <c r="B585" s="263"/>
    </row>
    <row r="586" spans="1:2" ht="12.75">
      <c r="A586" s="263"/>
      <c r="B586" s="263"/>
    </row>
    <row r="587" spans="1:2" ht="12.75">
      <c r="A587" s="263"/>
      <c r="B587" s="263"/>
    </row>
    <row r="588" spans="1:2" ht="12.75">
      <c r="A588" s="263"/>
      <c r="B588" s="263"/>
    </row>
    <row r="589" spans="1:2" ht="12.75">
      <c r="A589" s="263"/>
      <c r="B589" s="263"/>
    </row>
    <row r="590" spans="1:2" ht="12.75">
      <c r="A590" s="263"/>
      <c r="B590" s="263"/>
    </row>
    <row r="591" spans="1:2" ht="12.75">
      <c r="A591" s="263"/>
      <c r="B591" s="263"/>
    </row>
    <row r="592" spans="1:2" ht="12.75">
      <c r="A592" s="263"/>
      <c r="B592" s="263"/>
    </row>
    <row r="593" spans="1:2" ht="12.75">
      <c r="A593" s="263"/>
      <c r="B593" s="263"/>
    </row>
    <row r="594" spans="1:2" ht="12.75">
      <c r="A594" s="263"/>
      <c r="B594" s="263"/>
    </row>
    <row r="595" spans="1:2" ht="12.75">
      <c r="A595" s="263"/>
      <c r="B595" s="263"/>
    </row>
    <row r="596" spans="1:2" ht="12.75">
      <c r="A596" s="263"/>
      <c r="B596" s="263"/>
    </row>
    <row r="597" spans="1:2" ht="12.75">
      <c r="A597" s="263"/>
      <c r="B597" s="263"/>
    </row>
    <row r="598" spans="1:2" ht="12.75">
      <c r="A598" s="263"/>
      <c r="B598" s="263"/>
    </row>
    <row r="599" spans="1:2" ht="12.75">
      <c r="A599" s="263"/>
      <c r="B599" s="263"/>
    </row>
    <row r="600" spans="1:2" ht="12.75">
      <c r="A600" s="263"/>
      <c r="B600" s="263"/>
    </row>
    <row r="601" spans="1:2" ht="12.75">
      <c r="A601" s="263"/>
      <c r="B601" s="263"/>
    </row>
    <row r="602" spans="1:2" ht="12.75">
      <c r="A602" s="263"/>
      <c r="B602" s="263"/>
    </row>
    <row r="603" spans="1:2" ht="12.75">
      <c r="A603" s="263"/>
      <c r="B603" s="263"/>
    </row>
    <row r="604" spans="1:2" ht="12.75">
      <c r="A604" s="263"/>
      <c r="B604" s="263"/>
    </row>
    <row r="605" spans="1:2" ht="12.75">
      <c r="A605" s="263"/>
      <c r="B605" s="263"/>
    </row>
    <row r="606" spans="1:2" ht="12.75">
      <c r="A606" s="263"/>
      <c r="B606" s="263"/>
    </row>
    <row r="607" spans="1:2" ht="12.75">
      <c r="A607" s="263"/>
      <c r="B607" s="263"/>
    </row>
    <row r="608" spans="1:2" ht="12.75">
      <c r="A608" s="263"/>
      <c r="B608" s="263"/>
    </row>
    <row r="609" spans="1:2" ht="12.75">
      <c r="A609" s="263"/>
      <c r="B609" s="263"/>
    </row>
    <row r="610" spans="1:2" ht="12.75">
      <c r="A610" s="263"/>
      <c r="B610" s="263"/>
    </row>
    <row r="611" spans="1:2" ht="12.75">
      <c r="A611" s="263"/>
      <c r="B611" s="263"/>
    </row>
    <row r="612" spans="1:2" ht="12.75">
      <c r="A612" s="263"/>
      <c r="B612" s="263"/>
    </row>
    <row r="613" spans="1:2" ht="12.75">
      <c r="A613" s="263"/>
      <c r="B613" s="263"/>
    </row>
    <row r="614" spans="1:2" ht="12.75">
      <c r="A614" s="263"/>
      <c r="B614" s="263"/>
    </row>
    <row r="615" spans="1:2" ht="12.75">
      <c r="A615" s="263"/>
      <c r="B615" s="263"/>
    </row>
    <row r="616" spans="1:2" ht="12.75">
      <c r="A616" s="263"/>
      <c r="B616" s="263"/>
    </row>
    <row r="617" spans="1:2" ht="12.75">
      <c r="A617" s="263"/>
      <c r="B617" s="263"/>
    </row>
    <row r="618" spans="1:2" ht="12.75">
      <c r="A618" s="263"/>
      <c r="B618" s="263"/>
    </row>
    <row r="619" spans="1:2" ht="12.75">
      <c r="A619" s="263"/>
      <c r="B619" s="263"/>
    </row>
    <row r="620" spans="1:2" ht="12.75">
      <c r="A620" s="263"/>
      <c r="B620" s="263"/>
    </row>
    <row r="621" spans="1:2" ht="12.75">
      <c r="A621" s="263"/>
      <c r="B621" s="263"/>
    </row>
    <row r="622" spans="1:2" ht="12.75">
      <c r="A622" s="263"/>
      <c r="B622" s="263"/>
    </row>
    <row r="623" spans="1:2" ht="12.75">
      <c r="A623" s="263"/>
      <c r="B623" s="263"/>
    </row>
    <row r="624" spans="1:2" ht="12.75">
      <c r="A624" s="263"/>
      <c r="B624" s="263"/>
    </row>
    <row r="625" spans="1:2" ht="12.75">
      <c r="A625" s="263"/>
      <c r="B625" s="263"/>
    </row>
    <row r="626" spans="1:2" ht="12.75">
      <c r="A626" s="263"/>
      <c r="B626" s="263"/>
    </row>
    <row r="627" spans="1:2" ht="12.75">
      <c r="A627" s="263"/>
      <c r="B627" s="263"/>
    </row>
    <row r="628" spans="1:2" ht="12.75">
      <c r="A628" s="263"/>
      <c r="B628" s="263"/>
    </row>
    <row r="629" spans="1:2" ht="12.75">
      <c r="A629" s="263"/>
      <c r="B629" s="263"/>
    </row>
    <row r="630" spans="1:2" ht="12.75">
      <c r="A630" s="263"/>
      <c r="B630" s="263"/>
    </row>
    <row r="631" spans="1:2" ht="12.75">
      <c r="A631" s="263"/>
      <c r="B631" s="263"/>
    </row>
    <row r="632" spans="1:2" ht="12.75">
      <c r="A632" s="263"/>
      <c r="B632" s="263"/>
    </row>
    <row r="633" spans="1:2" ht="12.75">
      <c r="A633" s="263"/>
      <c r="B633" s="263"/>
    </row>
    <row r="634" spans="1:2" ht="12.75">
      <c r="A634" s="263"/>
      <c r="B634" s="263"/>
    </row>
    <row r="635" spans="1:2" ht="12.75">
      <c r="A635" s="263"/>
      <c r="B635" s="263"/>
    </row>
    <row r="636" spans="1:2" ht="12.75">
      <c r="A636" s="263"/>
      <c r="B636" s="263"/>
    </row>
    <row r="637" spans="1:2" ht="12.75">
      <c r="A637" s="263"/>
      <c r="B637" s="263"/>
    </row>
    <row r="638" spans="1:2" ht="12.75">
      <c r="A638" s="263"/>
      <c r="B638" s="263"/>
    </row>
    <row r="639" spans="1:2" ht="12.75">
      <c r="A639" s="263"/>
      <c r="B639" s="263"/>
    </row>
    <row r="640" spans="1:2" ht="12.75">
      <c r="A640" s="263"/>
      <c r="B640" s="263"/>
    </row>
    <row r="641" spans="1:2" ht="12.75">
      <c r="A641" s="263"/>
      <c r="B641" s="263"/>
    </row>
    <row r="642" spans="1:2" ht="12.75">
      <c r="A642" s="263"/>
      <c r="B642" s="263"/>
    </row>
    <row r="643" spans="1:2" ht="12.75">
      <c r="A643" s="263"/>
      <c r="B643" s="263"/>
    </row>
    <row r="644" spans="1:2" ht="12.75">
      <c r="A644" s="263"/>
      <c r="B644" s="263"/>
    </row>
    <row r="645" spans="1:2" ht="12.75">
      <c r="A645" s="263"/>
      <c r="B645" s="263"/>
    </row>
    <row r="646" spans="1:2" ht="12.75">
      <c r="A646" s="263"/>
      <c r="B646" s="263"/>
    </row>
    <row r="647" spans="1:2" ht="12.75">
      <c r="A647" s="263"/>
      <c r="B647" s="263"/>
    </row>
    <row r="648" spans="1:2" ht="12.75">
      <c r="A648" s="263"/>
      <c r="B648" s="263"/>
    </row>
    <row r="649" spans="1:2" ht="12.75">
      <c r="A649" s="263"/>
      <c r="B649" s="263"/>
    </row>
    <row r="650" spans="1:2" ht="12.75">
      <c r="A650" s="263"/>
      <c r="B650" s="263"/>
    </row>
    <row r="651" spans="1:2" ht="12.75">
      <c r="A651" s="263"/>
      <c r="B651" s="263"/>
    </row>
    <row r="652" spans="1:2" ht="12.75">
      <c r="A652" s="263"/>
      <c r="B652" s="263"/>
    </row>
  </sheetData>
  <sheetProtection/>
  <protectedRanges>
    <protectedRange password="9555" sqref="A66:B66 A51 B52 B49:B50 B20:B34 A65 A25:A33 A123:B135 B102:B117 B183 A68:A117 A185:B192 A20:A22 A11:B15 B68:B100 B60:B64" name="Range1"/>
  </protectedRanges>
  <mergeCells count="1">
    <mergeCell ref="C6:D6"/>
  </mergeCells>
  <printOptions/>
  <pageMargins left="0.75" right="0.25" top="0.25" bottom="0.25" header="0.25" footer="0.25"/>
  <pageSetup horizontalDpi="600" verticalDpi="600" orientation="portrait" scale="77" r:id="rId1"/>
  <rowBreaks count="2" manualBreakCount="2">
    <brk id="64" max="4" man="1"/>
    <brk id="130" max="4" man="1"/>
  </rowBreaks>
</worksheet>
</file>

<file path=xl/worksheets/sheet13.xml><?xml version="1.0" encoding="utf-8"?>
<worksheet xmlns="http://schemas.openxmlformats.org/spreadsheetml/2006/main" xmlns:r="http://schemas.openxmlformats.org/officeDocument/2006/relationships">
  <sheetPr>
    <pageSetUpPr fitToPage="1"/>
  </sheetPr>
  <dimension ref="A1:AB76"/>
  <sheetViews>
    <sheetView showGridLines="0" zoomScale="86" zoomScaleNormal="86" workbookViewId="0" topLeftCell="A1">
      <pane xSplit="2" ySplit="6" topLeftCell="C7" activePane="bottomRight" state="frozen"/>
      <selection pane="topLeft" activeCell="C32" sqref="C32"/>
      <selection pane="topRight" activeCell="C32" sqref="C32"/>
      <selection pane="bottomLeft" activeCell="C32" sqref="C32"/>
      <selection pane="bottomRight" activeCell="H9" sqref="H9"/>
    </sheetView>
  </sheetViews>
  <sheetFormatPr defaultColWidth="9.140625" defaultRowHeight="12.75"/>
  <cols>
    <col min="1" max="1" width="10.140625" style="1" customWidth="1"/>
    <col min="2" max="2" width="45.28125" style="1" bestFit="1" customWidth="1"/>
    <col min="3" max="7" width="15.28125" style="1" hidden="1" customWidth="1"/>
    <col min="8" max="12" width="15.28125" style="1" customWidth="1"/>
    <col min="13" max="13" width="18.28125" style="233" bestFit="1" customWidth="1"/>
    <col min="14" max="16" width="18.140625" style="233" bestFit="1" customWidth="1"/>
    <col min="17" max="17" width="16.28125" style="233" bestFit="1" customWidth="1"/>
    <col min="18" max="28" width="9.140625" style="310" customWidth="1"/>
    <col min="29" max="16384" width="9.140625" style="1" customWidth="1"/>
  </cols>
  <sheetData>
    <row r="1" spans="1:17" ht="18">
      <c r="A1" s="86" t="s">
        <v>198</v>
      </c>
      <c r="B1" s="87"/>
      <c r="C1" s="87"/>
      <c r="D1" s="87"/>
      <c r="E1" s="87"/>
      <c r="F1" s="87"/>
      <c r="G1" s="87"/>
      <c r="H1" s="87"/>
      <c r="I1" s="87"/>
      <c r="J1" s="87"/>
      <c r="K1" s="87"/>
      <c r="L1" s="88"/>
      <c r="Q1" s="309"/>
    </row>
    <row r="2" spans="1:28" s="97" customFormat="1" ht="15">
      <c r="A2" s="91" t="s">
        <v>60</v>
      </c>
      <c r="B2" s="92" t="s">
        <v>470</v>
      </c>
      <c r="C2" s="92"/>
      <c r="D2" s="92"/>
      <c r="E2" s="92"/>
      <c r="F2" s="92"/>
      <c r="G2" s="92"/>
      <c r="H2" s="92"/>
      <c r="I2" s="92"/>
      <c r="J2" s="92"/>
      <c r="K2" s="92"/>
      <c r="L2" s="93"/>
      <c r="M2" s="94"/>
      <c r="N2" s="96"/>
      <c r="O2" s="96"/>
      <c r="P2" s="96"/>
      <c r="Q2" s="96"/>
      <c r="R2" s="311"/>
      <c r="S2" s="311"/>
      <c r="T2" s="311"/>
      <c r="U2" s="311"/>
      <c r="V2" s="311"/>
      <c r="W2" s="311"/>
      <c r="X2" s="311"/>
      <c r="Y2" s="311"/>
      <c r="Z2" s="311"/>
      <c r="AA2" s="311"/>
      <c r="AB2" s="311"/>
    </row>
    <row r="3" spans="1:28" s="97" customFormat="1" ht="15">
      <c r="A3" s="91" t="s">
        <v>62</v>
      </c>
      <c r="B3" s="92" t="s">
        <v>471</v>
      </c>
      <c r="C3" s="92"/>
      <c r="D3" s="92"/>
      <c r="E3" s="92"/>
      <c r="F3" s="92"/>
      <c r="G3" s="92"/>
      <c r="H3" s="92"/>
      <c r="I3" s="92"/>
      <c r="J3" s="92"/>
      <c r="K3" s="92"/>
      <c r="L3" s="93"/>
      <c r="M3" s="94"/>
      <c r="N3" s="96"/>
      <c r="O3" s="96"/>
      <c r="P3" s="96"/>
      <c r="Q3" s="96"/>
      <c r="R3" s="311"/>
      <c r="S3" s="311"/>
      <c r="T3" s="311"/>
      <c r="U3" s="311"/>
      <c r="V3" s="311"/>
      <c r="W3" s="311"/>
      <c r="X3" s="311"/>
      <c r="Y3" s="311"/>
      <c r="Z3" s="311"/>
      <c r="AA3" s="311"/>
      <c r="AB3" s="311"/>
    </row>
    <row r="4" spans="1:28" s="97" customFormat="1" ht="27.75" customHeight="1" thickBot="1">
      <c r="A4" s="98" t="s">
        <v>295</v>
      </c>
      <c r="B4" s="339" t="s">
        <v>472</v>
      </c>
      <c r="C4" s="101"/>
      <c r="D4" s="101"/>
      <c r="E4" s="101"/>
      <c r="F4" s="101"/>
      <c r="G4" s="101"/>
      <c r="H4" s="101"/>
      <c r="I4" s="101"/>
      <c r="J4" s="101"/>
      <c r="K4" s="101"/>
      <c r="L4" s="102"/>
      <c r="M4" s="94"/>
      <c r="N4" s="96"/>
      <c r="O4" s="96"/>
      <c r="P4" s="96"/>
      <c r="Q4" s="96"/>
      <c r="R4" s="311"/>
      <c r="S4" s="311"/>
      <c r="T4" s="311"/>
      <c r="U4" s="311"/>
      <c r="V4" s="311"/>
      <c r="W4" s="311"/>
      <c r="X4" s="311"/>
      <c r="Y4" s="311"/>
      <c r="Z4" s="311"/>
      <c r="AA4" s="311"/>
      <c r="AB4" s="311"/>
    </row>
    <row r="5" spans="1:28" s="107" customFormat="1" ht="13.5" thickBot="1">
      <c r="A5" s="103" t="str">
        <f>+B2</f>
        <v>CNH Equipment Trust 2007-A</v>
      </c>
      <c r="B5" s="104"/>
      <c r="C5" s="105">
        <f>D5+30</f>
        <v>39443</v>
      </c>
      <c r="D5" s="105">
        <f>E5+30</f>
        <v>39413</v>
      </c>
      <c r="E5" s="105">
        <f>F5+30</f>
        <v>39383</v>
      </c>
      <c r="F5" s="105">
        <f>G5+30</f>
        <v>39353</v>
      </c>
      <c r="G5" s="105">
        <f>H5+30</f>
        <v>39323</v>
      </c>
      <c r="H5" s="105">
        <v>39293</v>
      </c>
      <c r="I5" s="105">
        <v>39263</v>
      </c>
      <c r="J5" s="105">
        <v>39233</v>
      </c>
      <c r="K5" s="105">
        <v>39202</v>
      </c>
      <c r="L5" s="106">
        <v>39172</v>
      </c>
      <c r="M5" s="312"/>
      <c r="N5" s="312"/>
      <c r="O5" s="312"/>
      <c r="P5" s="312"/>
      <c r="Q5" s="312"/>
      <c r="R5" s="313"/>
      <c r="S5" s="313"/>
      <c r="T5" s="313"/>
      <c r="U5" s="313"/>
      <c r="V5" s="313"/>
      <c r="W5" s="313"/>
      <c r="X5" s="313"/>
      <c r="Y5" s="313"/>
      <c r="Z5" s="313"/>
      <c r="AA5" s="313"/>
      <c r="AB5" s="313"/>
    </row>
    <row r="6" spans="1:17" ht="15">
      <c r="A6" s="108" t="s">
        <v>200</v>
      </c>
      <c r="B6" s="109"/>
      <c r="C6" s="110"/>
      <c r="D6" s="110"/>
      <c r="E6" s="110"/>
      <c r="F6" s="110"/>
      <c r="G6" s="110"/>
      <c r="H6" s="110"/>
      <c r="I6" s="110"/>
      <c r="J6" s="110"/>
      <c r="K6" s="110"/>
      <c r="L6" s="111"/>
      <c r="M6" s="314"/>
      <c r="N6" s="314"/>
      <c r="O6" s="314"/>
      <c r="P6" s="314"/>
      <c r="Q6" s="314"/>
    </row>
    <row r="7" spans="1:28" s="320" customFormat="1" ht="13.5" customHeight="1">
      <c r="A7" s="315" t="s">
        <v>17</v>
      </c>
      <c r="B7" s="316"/>
      <c r="C7" s="116"/>
      <c r="D7" s="116"/>
      <c r="E7" s="116"/>
      <c r="F7" s="116"/>
      <c r="G7" s="116"/>
      <c r="H7" s="116">
        <v>1200000000</v>
      </c>
      <c r="I7" s="116">
        <v>1200000000</v>
      </c>
      <c r="J7" s="116">
        <v>1200000000</v>
      </c>
      <c r="K7" s="116">
        <v>1200000000</v>
      </c>
      <c r="L7" s="117">
        <v>1200000000</v>
      </c>
      <c r="M7" s="209"/>
      <c r="N7" s="209"/>
      <c r="O7" s="209"/>
      <c r="P7" s="209"/>
      <c r="Q7" s="209"/>
      <c r="R7" s="319"/>
      <c r="S7" s="319"/>
      <c r="T7" s="319"/>
      <c r="U7" s="319"/>
      <c r="V7" s="319"/>
      <c r="W7" s="319"/>
      <c r="X7" s="319"/>
      <c r="Y7" s="319"/>
      <c r="Z7" s="319"/>
      <c r="AA7" s="319"/>
      <c r="AB7" s="319"/>
    </row>
    <row r="8" spans="1:17" ht="12.75">
      <c r="A8" s="321" t="s">
        <v>13</v>
      </c>
      <c r="B8" s="56"/>
      <c r="C8" s="123"/>
      <c r="D8" s="123"/>
      <c r="E8" s="123"/>
      <c r="F8" s="123"/>
      <c r="G8" s="123"/>
      <c r="H8" s="123">
        <v>5</v>
      </c>
      <c r="I8" s="123">
        <v>4</v>
      </c>
      <c r="J8" s="123">
        <v>3</v>
      </c>
      <c r="K8" s="123">
        <v>2</v>
      </c>
      <c r="L8" s="124">
        <v>1</v>
      </c>
      <c r="M8" s="322"/>
      <c r="N8" s="322"/>
      <c r="O8" s="322"/>
      <c r="P8" s="322"/>
      <c r="Q8" s="322"/>
    </row>
    <row r="9" spans="1:17" ht="12.75">
      <c r="A9" s="324" t="s">
        <v>201</v>
      </c>
      <c r="B9" s="325"/>
      <c r="C9" s="116"/>
      <c r="D9" s="116"/>
      <c r="E9" s="116"/>
      <c r="F9" s="116"/>
      <c r="G9" s="116"/>
      <c r="H9" s="116">
        <v>1132307512.1481688</v>
      </c>
      <c r="I9" s="116">
        <v>1147464744.9961874</v>
      </c>
      <c r="J9" s="116">
        <v>1160174994.5005832</v>
      </c>
      <c r="K9" s="116">
        <v>1175901297.6178951</v>
      </c>
      <c r="L9" s="117">
        <v>1123279127.3700001</v>
      </c>
      <c r="M9" s="209"/>
      <c r="N9" s="209"/>
      <c r="O9" s="209"/>
      <c r="P9" s="209"/>
      <c r="Q9" s="209"/>
    </row>
    <row r="10" spans="1:17" ht="12.75">
      <c r="A10" s="326" t="s">
        <v>16</v>
      </c>
      <c r="B10" s="56"/>
      <c r="C10" s="234"/>
      <c r="D10" s="234"/>
      <c r="E10" s="234"/>
      <c r="F10" s="234"/>
      <c r="G10" s="234"/>
      <c r="H10" s="234">
        <v>1172391857</v>
      </c>
      <c r="I10" s="234">
        <v>1190496051.1999998</v>
      </c>
      <c r="J10" s="234">
        <v>1206288072.49</v>
      </c>
      <c r="K10" s="234">
        <v>1224985570.84</v>
      </c>
      <c r="L10" s="235">
        <v>1171558939.1399999</v>
      </c>
      <c r="M10" s="209"/>
      <c r="N10" s="209"/>
      <c r="O10" s="209"/>
      <c r="P10" s="209"/>
      <c r="Q10" s="209"/>
    </row>
    <row r="11" spans="1:17" ht="12.75">
      <c r="A11" s="324" t="s">
        <v>14</v>
      </c>
      <c r="B11" s="325"/>
      <c r="C11" s="130"/>
      <c r="D11" s="130"/>
      <c r="E11" s="130"/>
      <c r="F11" s="130"/>
      <c r="G11" s="130"/>
      <c r="H11" s="130">
        <v>29402</v>
      </c>
      <c r="I11" s="130">
        <v>29565</v>
      </c>
      <c r="J11" s="130">
        <v>29717</v>
      </c>
      <c r="K11" s="130">
        <v>29894</v>
      </c>
      <c r="L11" s="131">
        <v>28009</v>
      </c>
      <c r="M11" s="196"/>
      <c r="N11" s="196"/>
      <c r="O11" s="196"/>
      <c r="P11" s="196"/>
      <c r="Q11" s="196"/>
    </row>
    <row r="12" spans="1:17" ht="12.75">
      <c r="A12" s="321" t="s">
        <v>15</v>
      </c>
      <c r="B12" s="56"/>
      <c r="C12" s="132"/>
      <c r="D12" s="132"/>
      <c r="E12" s="132"/>
      <c r="F12" s="132"/>
      <c r="G12" s="132"/>
      <c r="H12" s="132">
        <v>0.038690566550480573</v>
      </c>
      <c r="I12" s="132">
        <v>0.038678423883880916</v>
      </c>
      <c r="J12" s="132">
        <v>0.038691543463459814</v>
      </c>
      <c r="K12" s="132">
        <v>0.03874696300255402</v>
      </c>
      <c r="L12" s="133">
        <v>0.038696859674152886</v>
      </c>
      <c r="M12" s="182"/>
      <c r="N12" s="182"/>
      <c r="O12" s="182"/>
      <c r="P12" s="182"/>
      <c r="Q12" s="182"/>
    </row>
    <row r="13" spans="1:17" ht="12.75">
      <c r="A13" s="327" t="s">
        <v>0</v>
      </c>
      <c r="B13" s="325"/>
      <c r="C13" s="135"/>
      <c r="D13" s="135"/>
      <c r="E13" s="135"/>
      <c r="F13" s="135"/>
      <c r="G13" s="135"/>
      <c r="H13" s="135">
        <v>46.368173756993265</v>
      </c>
      <c r="I13" s="135">
        <v>47.27108325539988</v>
      </c>
      <c r="J13" s="135">
        <v>48.15476299329947</v>
      </c>
      <c r="K13" s="135">
        <v>49.07385260937234</v>
      </c>
      <c r="L13" s="136">
        <v>49.832928097400135</v>
      </c>
      <c r="M13" s="159"/>
      <c r="N13" s="159"/>
      <c r="O13" s="159"/>
      <c r="P13" s="159"/>
      <c r="Q13" s="159"/>
    </row>
    <row r="14" spans="1:17" ht="12.75">
      <c r="A14" s="328" t="s">
        <v>1</v>
      </c>
      <c r="B14" s="56"/>
      <c r="C14" s="140"/>
      <c r="D14" s="140"/>
      <c r="E14" s="140"/>
      <c r="F14" s="140"/>
      <c r="G14" s="140"/>
      <c r="H14" s="140">
        <v>53.22659294513507</v>
      </c>
      <c r="I14" s="140">
        <v>53.11681412242386</v>
      </c>
      <c r="J14" s="140">
        <v>53.014653913806434</v>
      </c>
      <c r="K14" s="140">
        <v>52.92127354197007</v>
      </c>
      <c r="L14" s="141">
        <v>52.873528297057966</v>
      </c>
      <c r="M14" s="329"/>
      <c r="N14" s="329"/>
      <c r="O14" s="329"/>
      <c r="P14" s="329"/>
      <c r="Q14" s="329"/>
    </row>
    <row r="15" spans="1:17" ht="12.75">
      <c r="A15" s="324" t="s">
        <v>2</v>
      </c>
      <c r="B15" s="325"/>
      <c r="C15" s="118"/>
      <c r="D15" s="118"/>
      <c r="E15" s="118"/>
      <c r="F15" s="118"/>
      <c r="G15" s="118"/>
      <c r="H15" s="118">
        <v>39874.56149241548</v>
      </c>
      <c r="I15" s="118">
        <v>40267.07428378149</v>
      </c>
      <c r="J15" s="118">
        <v>40592.52523774271</v>
      </c>
      <c r="K15" s="118">
        <v>40977.64002274704</v>
      </c>
      <c r="L15" s="119">
        <v>41827.945986647144</v>
      </c>
      <c r="M15" s="207"/>
      <c r="N15" s="207"/>
      <c r="O15" s="207"/>
      <c r="P15" s="207"/>
      <c r="Q15" s="207"/>
    </row>
    <row r="16" spans="1:17" ht="12.75">
      <c r="A16" s="321" t="s">
        <v>11</v>
      </c>
      <c r="B16" s="310"/>
      <c r="C16" s="143"/>
      <c r="D16" s="143"/>
      <c r="E16" s="143"/>
      <c r="F16" s="143"/>
      <c r="G16" s="143"/>
      <c r="H16" s="143">
        <v>0.9435895934568074</v>
      </c>
      <c r="I16" s="143">
        <v>0.9562206208301562</v>
      </c>
      <c r="J16" s="143">
        <v>0.9668124954171526</v>
      </c>
      <c r="K16" s="143">
        <v>0.9799177480149126</v>
      </c>
      <c r="L16" s="144">
        <v>0.936065939475</v>
      </c>
      <c r="M16" s="330"/>
      <c r="N16" s="330"/>
      <c r="O16" s="330"/>
      <c r="P16" s="330"/>
      <c r="Q16" s="330"/>
    </row>
    <row r="17" spans="1:17" ht="12.75">
      <c r="A17" s="332" t="s">
        <v>24</v>
      </c>
      <c r="B17" s="333"/>
      <c r="C17" s="149"/>
      <c r="D17" s="149"/>
      <c r="E17" s="149"/>
      <c r="F17" s="149"/>
      <c r="G17" s="149"/>
      <c r="H17" s="149">
        <v>0.0614</v>
      </c>
      <c r="I17" s="149">
        <v>0.0591</v>
      </c>
      <c r="J17" s="149">
        <v>0.0628</v>
      </c>
      <c r="K17" s="149">
        <v>0.0533</v>
      </c>
      <c r="L17" s="150">
        <v>0.0463</v>
      </c>
      <c r="M17" s="221"/>
      <c r="N17" s="221"/>
      <c r="O17" s="221"/>
      <c r="P17" s="221"/>
      <c r="Q17" s="221"/>
    </row>
    <row r="18" spans="1:17" ht="15">
      <c r="A18" s="108" t="s">
        <v>10</v>
      </c>
      <c r="B18" s="153"/>
      <c r="C18" s="154"/>
      <c r="D18" s="154"/>
      <c r="E18" s="154"/>
      <c r="F18" s="154"/>
      <c r="G18" s="154"/>
      <c r="H18" s="154"/>
      <c r="I18" s="154"/>
      <c r="J18" s="154"/>
      <c r="K18" s="154"/>
      <c r="L18" s="155"/>
      <c r="M18" s="334"/>
      <c r="N18" s="335"/>
      <c r="O18" s="335"/>
      <c r="P18" s="335"/>
      <c r="Q18" s="335"/>
    </row>
    <row r="19" spans="1:17" ht="12.75">
      <c r="A19" s="157" t="s">
        <v>202</v>
      </c>
      <c r="B19" s="158"/>
      <c r="C19" s="159"/>
      <c r="D19" s="159"/>
      <c r="E19" s="159"/>
      <c r="F19" s="159"/>
      <c r="G19" s="159"/>
      <c r="H19" s="159"/>
      <c r="I19" s="159"/>
      <c r="J19" s="159"/>
      <c r="K19" s="159"/>
      <c r="L19" s="160"/>
      <c r="M19" s="159"/>
      <c r="N19" s="161"/>
      <c r="O19" s="161"/>
      <c r="P19" s="161"/>
      <c r="Q19" s="161"/>
    </row>
    <row r="20" spans="1:17" ht="12.75">
      <c r="A20" s="162"/>
      <c r="B20" s="163" t="s">
        <v>203</v>
      </c>
      <c r="C20" s="164"/>
      <c r="D20" s="164"/>
      <c r="E20" s="164"/>
      <c r="F20" s="164"/>
      <c r="G20" s="164"/>
      <c r="H20" s="164">
        <v>1160087739.21</v>
      </c>
      <c r="I20" s="164">
        <v>1178739020.97</v>
      </c>
      <c r="J20" s="164">
        <v>1197819987.82</v>
      </c>
      <c r="K20" s="164">
        <v>1218894929.8</v>
      </c>
      <c r="L20" s="165">
        <v>1166052010.3</v>
      </c>
      <c r="M20" s="167"/>
      <c r="N20" s="167"/>
      <c r="O20" s="167"/>
      <c r="P20" s="167"/>
      <c r="Q20" s="167"/>
    </row>
    <row r="21" spans="1:17" ht="12.75">
      <c r="A21" s="166"/>
      <c r="B21" s="53" t="s">
        <v>204</v>
      </c>
      <c r="C21" s="167"/>
      <c r="D21" s="167"/>
      <c r="E21" s="167"/>
      <c r="F21" s="167"/>
      <c r="G21" s="167"/>
      <c r="H21" s="167">
        <v>8140139.71</v>
      </c>
      <c r="I21" s="167">
        <v>8757862.45</v>
      </c>
      <c r="J21" s="167">
        <v>5977177.49</v>
      </c>
      <c r="K21" s="167">
        <v>4639553.58</v>
      </c>
      <c r="L21" s="168">
        <v>4447576.99</v>
      </c>
      <c r="M21" s="167"/>
      <c r="N21" s="167"/>
      <c r="O21" s="167"/>
      <c r="P21" s="167"/>
      <c r="Q21" s="167"/>
    </row>
    <row r="22" spans="1:17" ht="12.75">
      <c r="A22" s="162"/>
      <c r="B22" s="163" t="s">
        <v>205</v>
      </c>
      <c r="C22" s="164"/>
      <c r="D22" s="164"/>
      <c r="E22" s="164"/>
      <c r="F22" s="164"/>
      <c r="G22" s="164"/>
      <c r="H22" s="164">
        <v>1889647.59</v>
      </c>
      <c r="I22" s="164">
        <v>1397117.86</v>
      </c>
      <c r="J22" s="164">
        <v>1564895.07</v>
      </c>
      <c r="K22" s="164">
        <v>850911.49</v>
      </c>
      <c r="L22" s="165">
        <v>504812.49</v>
      </c>
      <c r="M22" s="167"/>
      <c r="N22" s="167"/>
      <c r="O22" s="167"/>
      <c r="P22" s="167"/>
      <c r="Q22" s="167"/>
    </row>
    <row r="23" spans="1:17" ht="12.75">
      <c r="A23" s="166"/>
      <c r="B23" s="53" t="s">
        <v>206</v>
      </c>
      <c r="C23" s="167"/>
      <c r="D23" s="167"/>
      <c r="E23" s="167"/>
      <c r="F23" s="167"/>
      <c r="G23" s="167"/>
      <c r="H23" s="167">
        <v>949558.28</v>
      </c>
      <c r="I23" s="167">
        <v>798436.28</v>
      </c>
      <c r="J23" s="167">
        <v>416435.83</v>
      </c>
      <c r="K23" s="167">
        <v>139303.45</v>
      </c>
      <c r="L23" s="168">
        <v>554539.36</v>
      </c>
      <c r="M23" s="167"/>
      <c r="N23" s="167"/>
      <c r="O23" s="167"/>
      <c r="P23" s="167"/>
      <c r="Q23" s="167"/>
    </row>
    <row r="24" spans="1:17" ht="12.75">
      <c r="A24" s="162"/>
      <c r="B24" s="163" t="s">
        <v>207</v>
      </c>
      <c r="C24" s="164"/>
      <c r="D24" s="164"/>
      <c r="E24" s="164"/>
      <c r="F24" s="164"/>
      <c r="G24" s="164"/>
      <c r="H24" s="164">
        <v>630370.42</v>
      </c>
      <c r="I24" s="164">
        <v>376999.32</v>
      </c>
      <c r="J24" s="164">
        <v>147135.15</v>
      </c>
      <c r="K24" s="164">
        <v>460872.52</v>
      </c>
      <c r="L24" s="165">
        <v>0</v>
      </c>
      <c r="M24" s="167"/>
      <c r="N24" s="167"/>
      <c r="O24" s="167"/>
      <c r="P24" s="167"/>
      <c r="Q24" s="167"/>
    </row>
    <row r="25" spans="1:17" ht="12.75">
      <c r="A25" s="166"/>
      <c r="B25" s="53" t="s">
        <v>208</v>
      </c>
      <c r="C25" s="167"/>
      <c r="D25" s="167"/>
      <c r="E25" s="167"/>
      <c r="F25" s="167"/>
      <c r="G25" s="167"/>
      <c r="H25" s="167">
        <v>266598.52</v>
      </c>
      <c r="I25" s="167">
        <v>122609.86</v>
      </c>
      <c r="J25" s="167">
        <v>362441.13</v>
      </c>
      <c r="K25" s="167">
        <v>0</v>
      </c>
      <c r="L25" s="168">
        <v>0</v>
      </c>
      <c r="M25" s="167"/>
      <c r="N25" s="167"/>
      <c r="O25" s="167"/>
      <c r="P25" s="167"/>
      <c r="Q25" s="167"/>
    </row>
    <row r="26" spans="1:17" ht="12.75">
      <c r="A26" s="162"/>
      <c r="B26" s="163" t="s">
        <v>209</v>
      </c>
      <c r="C26" s="169"/>
      <c r="D26" s="169"/>
      <c r="E26" s="169"/>
      <c r="F26" s="169"/>
      <c r="G26" s="169"/>
      <c r="H26" s="169">
        <v>427803.27</v>
      </c>
      <c r="I26" s="169">
        <v>304004.46</v>
      </c>
      <c r="J26" s="169">
        <v>0</v>
      </c>
      <c r="K26" s="169">
        <v>0</v>
      </c>
      <c r="L26" s="170">
        <v>0</v>
      </c>
      <c r="M26" s="167"/>
      <c r="N26" s="167"/>
      <c r="O26" s="167"/>
      <c r="P26" s="167"/>
      <c r="Q26" s="167"/>
    </row>
    <row r="27" spans="1:17" ht="12.75">
      <c r="A27" s="166"/>
      <c r="B27" s="171" t="s">
        <v>80</v>
      </c>
      <c r="C27" s="172"/>
      <c r="D27" s="172"/>
      <c r="E27" s="172"/>
      <c r="F27" s="172"/>
      <c r="G27" s="172"/>
      <c r="H27" s="172">
        <v>1172391857</v>
      </c>
      <c r="I27" s="172">
        <v>1190496051.1999998</v>
      </c>
      <c r="J27" s="172">
        <v>1206288072.49</v>
      </c>
      <c r="K27" s="172">
        <v>1224985570.84</v>
      </c>
      <c r="L27" s="173">
        <v>1171558939.1399999</v>
      </c>
      <c r="M27" s="172"/>
      <c r="N27" s="172"/>
      <c r="O27" s="172"/>
      <c r="P27" s="172"/>
      <c r="Q27" s="172"/>
    </row>
    <row r="28" spans="1:17" ht="12.75">
      <c r="A28" s="162"/>
      <c r="B28" s="174"/>
      <c r="C28" s="175"/>
      <c r="D28" s="175"/>
      <c r="E28" s="175"/>
      <c r="F28" s="175"/>
      <c r="G28" s="175"/>
      <c r="H28" s="175"/>
      <c r="I28" s="175"/>
      <c r="J28" s="175"/>
      <c r="K28" s="175"/>
      <c r="L28" s="176"/>
      <c r="M28" s="336"/>
      <c r="N28" s="336"/>
      <c r="O28" s="336"/>
      <c r="P28" s="336"/>
      <c r="Q28" s="336"/>
    </row>
    <row r="29" spans="1:17" ht="12.75">
      <c r="A29" s="157" t="s">
        <v>210</v>
      </c>
      <c r="B29" s="177"/>
      <c r="C29" s="178"/>
      <c r="D29" s="178"/>
      <c r="E29" s="178"/>
      <c r="F29" s="178"/>
      <c r="G29" s="178"/>
      <c r="H29" s="178"/>
      <c r="I29" s="178"/>
      <c r="J29" s="178"/>
      <c r="K29" s="178"/>
      <c r="L29" s="179"/>
      <c r="M29" s="178"/>
      <c r="N29" s="178"/>
      <c r="O29" s="178"/>
      <c r="P29" s="178"/>
      <c r="Q29" s="178"/>
    </row>
    <row r="30" spans="1:17" ht="12.75">
      <c r="A30" s="162"/>
      <c r="B30" s="163" t="s">
        <v>211</v>
      </c>
      <c r="C30" s="180"/>
      <c r="D30" s="180"/>
      <c r="E30" s="180"/>
      <c r="F30" s="180"/>
      <c r="G30" s="180"/>
      <c r="H30" s="180">
        <v>0.9895051149353045</v>
      </c>
      <c r="I30" s="180">
        <v>0.9901242593638602</v>
      </c>
      <c r="J30" s="180">
        <v>0.9929800477488595</v>
      </c>
      <c r="K30" s="180">
        <v>0.9950279895657681</v>
      </c>
      <c r="L30" s="181">
        <v>0.9952994863032308</v>
      </c>
      <c r="M30" s="182"/>
      <c r="N30" s="182"/>
      <c r="O30" s="182"/>
      <c r="P30" s="182"/>
      <c r="Q30" s="182"/>
    </row>
    <row r="31" spans="1:17" ht="12.75">
      <c r="A31" s="166"/>
      <c r="B31" s="53" t="s">
        <v>212</v>
      </c>
      <c r="C31" s="182"/>
      <c r="D31" s="182"/>
      <c r="E31" s="182"/>
      <c r="F31" s="182"/>
      <c r="G31" s="182"/>
      <c r="H31" s="182">
        <v>0.0069431902494014</v>
      </c>
      <c r="I31" s="182">
        <v>0.007356481729756451</v>
      </c>
      <c r="J31" s="182">
        <v>0.0049550166550698035</v>
      </c>
      <c r="K31" s="182">
        <v>0.003787435289395739</v>
      </c>
      <c r="L31" s="183">
        <v>0.003796289577428183</v>
      </c>
      <c r="M31" s="182"/>
      <c r="N31" s="182"/>
      <c r="O31" s="182"/>
      <c r="P31" s="182"/>
      <c r="Q31" s="182"/>
    </row>
    <row r="32" spans="1:17" ht="12.75">
      <c r="A32" s="162"/>
      <c r="B32" s="163" t="s">
        <v>213</v>
      </c>
      <c r="C32" s="180"/>
      <c r="D32" s="180"/>
      <c r="E32" s="180"/>
      <c r="F32" s="180"/>
      <c r="G32" s="180"/>
      <c r="H32" s="180">
        <v>0.001611788395422129</v>
      </c>
      <c r="I32" s="180">
        <v>0.001173559423898743</v>
      </c>
      <c r="J32" s="180">
        <v>0.0012972813921385872</v>
      </c>
      <c r="K32" s="180">
        <v>0.0006946298064690762</v>
      </c>
      <c r="L32" s="181">
        <v>0.00043088953797797407</v>
      </c>
      <c r="M32" s="182"/>
      <c r="N32" s="182"/>
      <c r="O32" s="182"/>
      <c r="P32" s="182"/>
      <c r="Q32" s="182"/>
    </row>
    <row r="33" spans="1:17" ht="12.75">
      <c r="A33" s="166"/>
      <c r="B33" s="53" t="s">
        <v>214</v>
      </c>
      <c r="C33" s="182"/>
      <c r="D33" s="182"/>
      <c r="E33" s="182"/>
      <c r="F33" s="182"/>
      <c r="G33" s="182"/>
      <c r="H33" s="182">
        <v>0.00080993251047461</v>
      </c>
      <c r="I33" s="182">
        <v>0.000670675286318833</v>
      </c>
      <c r="J33" s="182">
        <v>0.00034522088006756134</v>
      </c>
      <c r="K33" s="182">
        <v>0.0001137184415196634</v>
      </c>
      <c r="L33" s="183">
        <v>0.00047333458136307493</v>
      </c>
      <c r="M33" s="182"/>
      <c r="N33" s="182"/>
      <c r="O33" s="182"/>
      <c r="P33" s="182"/>
      <c r="Q33" s="182"/>
    </row>
    <row r="34" spans="1:17" ht="12.75">
      <c r="A34" s="162"/>
      <c r="B34" s="163" t="s">
        <v>215</v>
      </c>
      <c r="C34" s="180"/>
      <c r="D34" s="180"/>
      <c r="E34" s="180"/>
      <c r="F34" s="180"/>
      <c r="G34" s="180"/>
      <c r="H34" s="180">
        <v>0.0005376789477308695</v>
      </c>
      <c r="I34" s="180">
        <v>0.0003166741457226936</v>
      </c>
      <c r="J34" s="180">
        <v>0.00012197347661432649</v>
      </c>
      <c r="K34" s="180">
        <v>0.0003762268968474212</v>
      </c>
      <c r="L34" s="181">
        <v>0</v>
      </c>
      <c r="M34" s="182"/>
      <c r="N34" s="182"/>
      <c r="O34" s="182"/>
      <c r="P34" s="182"/>
      <c r="Q34" s="182"/>
    </row>
    <row r="35" spans="1:17" ht="12.75">
      <c r="A35" s="166"/>
      <c r="B35" s="53" t="s">
        <v>216</v>
      </c>
      <c r="C35" s="182"/>
      <c r="D35" s="182"/>
      <c r="E35" s="182"/>
      <c r="F35" s="182"/>
      <c r="G35" s="182"/>
      <c r="H35" s="182">
        <v>0.0002273971099408617</v>
      </c>
      <c r="I35" s="182">
        <v>0.00010299056420759342</v>
      </c>
      <c r="J35" s="182">
        <v>0.0003004598472501307</v>
      </c>
      <c r="K35" s="182">
        <v>0</v>
      </c>
      <c r="L35" s="183">
        <v>0</v>
      </c>
      <c r="M35" s="182"/>
      <c r="N35" s="182"/>
      <c r="O35" s="182"/>
      <c r="P35" s="182"/>
      <c r="Q35" s="182"/>
    </row>
    <row r="36" spans="1:17" ht="12.75">
      <c r="A36" s="162"/>
      <c r="B36" s="163" t="s">
        <v>217</v>
      </c>
      <c r="C36" s="184"/>
      <c r="D36" s="184"/>
      <c r="E36" s="184"/>
      <c r="F36" s="184"/>
      <c r="G36" s="184"/>
      <c r="H36" s="184">
        <v>0.0003648978517256965</v>
      </c>
      <c r="I36" s="184">
        <v>0.0002553594862356483</v>
      </c>
      <c r="J36" s="184">
        <v>0</v>
      </c>
      <c r="K36" s="184">
        <v>0</v>
      </c>
      <c r="L36" s="185">
        <v>0</v>
      </c>
      <c r="M36" s="182"/>
      <c r="N36" s="182"/>
      <c r="O36" s="182"/>
      <c r="P36" s="182"/>
      <c r="Q36" s="182"/>
    </row>
    <row r="37" spans="1:17" ht="12.75">
      <c r="A37" s="166"/>
      <c r="B37" s="171" t="s">
        <v>80</v>
      </c>
      <c r="C37" s="186"/>
      <c r="D37" s="186"/>
      <c r="E37" s="186"/>
      <c r="F37" s="186"/>
      <c r="G37" s="186"/>
      <c r="H37" s="186">
        <v>1</v>
      </c>
      <c r="I37" s="186">
        <v>1</v>
      </c>
      <c r="J37" s="186">
        <v>1</v>
      </c>
      <c r="K37" s="186">
        <v>1</v>
      </c>
      <c r="L37" s="187">
        <v>1</v>
      </c>
      <c r="M37" s="186"/>
      <c r="N37" s="186"/>
      <c r="O37" s="186"/>
      <c r="P37" s="186"/>
      <c r="Q37" s="186"/>
    </row>
    <row r="38" spans="1:17" ht="12.75">
      <c r="A38" s="162"/>
      <c r="B38" s="174"/>
      <c r="C38" s="188"/>
      <c r="D38" s="188"/>
      <c r="E38" s="188"/>
      <c r="F38" s="188"/>
      <c r="G38" s="188"/>
      <c r="H38" s="188"/>
      <c r="I38" s="188"/>
      <c r="J38" s="188"/>
      <c r="K38" s="188"/>
      <c r="L38" s="189"/>
      <c r="M38" s="159"/>
      <c r="N38" s="159"/>
      <c r="O38" s="159"/>
      <c r="P38" s="159"/>
      <c r="Q38" s="159"/>
    </row>
    <row r="39" spans="1:17" ht="12.75">
      <c r="A39" s="166"/>
      <c r="B39" s="190" t="s">
        <v>218</v>
      </c>
      <c r="C39" s="186"/>
      <c r="D39" s="186"/>
      <c r="E39" s="186"/>
      <c r="F39" s="186"/>
      <c r="G39" s="186"/>
      <c r="H39" s="186">
        <v>0.010494885064695566</v>
      </c>
      <c r="I39" s="186">
        <v>0.009875740636139963</v>
      </c>
      <c r="J39" s="186">
        <v>0.007019952251140409</v>
      </c>
      <c r="K39" s="186">
        <v>0.0049720104342319</v>
      </c>
      <c r="L39" s="187">
        <v>0.004700513696769232</v>
      </c>
      <c r="M39" s="186"/>
      <c r="N39" s="186"/>
      <c r="O39" s="186"/>
      <c r="P39" s="186"/>
      <c r="Q39" s="186"/>
    </row>
    <row r="40" spans="1:17" ht="12.75">
      <c r="A40" s="162"/>
      <c r="B40" s="191" t="s">
        <v>219</v>
      </c>
      <c r="C40" s="192"/>
      <c r="D40" s="192"/>
      <c r="E40" s="192"/>
      <c r="F40" s="192"/>
      <c r="G40" s="192"/>
      <c r="H40" s="192">
        <v>0.0035516948152941666</v>
      </c>
      <c r="I40" s="192">
        <v>0.002519258906383511</v>
      </c>
      <c r="J40" s="192">
        <v>0.0020649355960706056</v>
      </c>
      <c r="K40" s="192">
        <v>0.0011845751448361606</v>
      </c>
      <c r="L40" s="193">
        <v>0.000904224119341049</v>
      </c>
      <c r="M40" s="186"/>
      <c r="N40" s="186"/>
      <c r="O40" s="186"/>
      <c r="P40" s="186"/>
      <c r="Q40" s="186"/>
    </row>
    <row r="41" spans="1:17" ht="12.75">
      <c r="A41" s="166"/>
      <c r="B41" s="190" t="s">
        <v>220</v>
      </c>
      <c r="C41" s="186"/>
      <c r="D41" s="186"/>
      <c r="E41" s="186"/>
      <c r="F41" s="186"/>
      <c r="G41" s="186"/>
      <c r="H41" s="186">
        <v>0.0019399064198720379</v>
      </c>
      <c r="I41" s="186">
        <v>0.0013456994824847684</v>
      </c>
      <c r="J41" s="186">
        <v>0.0007676542039320186</v>
      </c>
      <c r="K41" s="186">
        <v>0.0004899453383670847</v>
      </c>
      <c r="L41" s="187">
        <v>0.00047333458136307493</v>
      </c>
      <c r="M41" s="186"/>
      <c r="N41" s="186"/>
      <c r="O41" s="186"/>
      <c r="P41" s="186"/>
      <c r="Q41" s="186"/>
    </row>
    <row r="42" spans="1:17" ht="12.75">
      <c r="A42" s="162"/>
      <c r="B42" s="174"/>
      <c r="C42" s="188"/>
      <c r="D42" s="188"/>
      <c r="E42" s="188"/>
      <c r="F42" s="188"/>
      <c r="G42" s="188"/>
      <c r="H42" s="188"/>
      <c r="I42" s="188"/>
      <c r="J42" s="188"/>
      <c r="K42" s="188"/>
      <c r="L42" s="189"/>
      <c r="M42" s="159"/>
      <c r="N42" s="159"/>
      <c r="O42" s="159"/>
      <c r="P42" s="159"/>
      <c r="Q42" s="159"/>
    </row>
    <row r="43" spans="1:17" ht="12.75">
      <c r="A43" s="157" t="s">
        <v>12</v>
      </c>
      <c r="B43" s="177"/>
      <c r="C43" s="159"/>
      <c r="D43" s="159"/>
      <c r="E43" s="159"/>
      <c r="F43" s="159"/>
      <c r="G43" s="159"/>
      <c r="H43" s="159"/>
      <c r="I43" s="159"/>
      <c r="J43" s="159"/>
      <c r="K43" s="159"/>
      <c r="L43" s="160"/>
      <c r="M43" s="337"/>
      <c r="N43" s="337"/>
      <c r="O43" s="337"/>
      <c r="P43" s="337"/>
      <c r="Q43" s="159"/>
    </row>
    <row r="44" spans="1:17" ht="12.75">
      <c r="A44" s="162"/>
      <c r="B44" s="163" t="s">
        <v>221</v>
      </c>
      <c r="C44" s="194"/>
      <c r="D44" s="194"/>
      <c r="E44" s="194"/>
      <c r="F44" s="194"/>
      <c r="G44" s="194"/>
      <c r="H44" s="194">
        <v>29141</v>
      </c>
      <c r="I44" s="194">
        <v>29333</v>
      </c>
      <c r="J44" s="194">
        <v>29528</v>
      </c>
      <c r="K44" s="194">
        <v>29774</v>
      </c>
      <c r="L44" s="195">
        <v>27904</v>
      </c>
      <c r="M44" s="196"/>
      <c r="N44" s="196"/>
      <c r="O44" s="196"/>
      <c r="P44" s="196"/>
      <c r="Q44" s="196"/>
    </row>
    <row r="45" spans="1:17" ht="12.75">
      <c r="A45" s="166"/>
      <c r="B45" s="53" t="s">
        <v>222</v>
      </c>
      <c r="C45" s="196"/>
      <c r="D45" s="196"/>
      <c r="E45" s="196"/>
      <c r="F45" s="196"/>
      <c r="G45" s="196"/>
      <c r="H45" s="196">
        <v>173</v>
      </c>
      <c r="I45" s="196">
        <v>161</v>
      </c>
      <c r="J45" s="196">
        <v>147</v>
      </c>
      <c r="K45" s="196">
        <v>93</v>
      </c>
      <c r="L45" s="197">
        <v>90</v>
      </c>
      <c r="M45" s="196"/>
      <c r="N45" s="196"/>
      <c r="O45" s="196"/>
      <c r="P45" s="196"/>
      <c r="Q45" s="196"/>
    </row>
    <row r="46" spans="1:17" ht="12.75">
      <c r="A46" s="162"/>
      <c r="B46" s="163" t="s">
        <v>223</v>
      </c>
      <c r="C46" s="194"/>
      <c r="D46" s="194"/>
      <c r="E46" s="194"/>
      <c r="F46" s="194"/>
      <c r="G46" s="194"/>
      <c r="H46" s="194">
        <v>42</v>
      </c>
      <c r="I46" s="194">
        <v>38</v>
      </c>
      <c r="J46" s="194">
        <v>25</v>
      </c>
      <c r="K46" s="194">
        <v>18</v>
      </c>
      <c r="L46" s="195">
        <v>10</v>
      </c>
      <c r="M46" s="196"/>
      <c r="N46" s="196"/>
      <c r="O46" s="196"/>
      <c r="P46" s="196"/>
      <c r="Q46" s="196"/>
    </row>
    <row r="47" spans="1:17" ht="12.75">
      <c r="A47" s="166"/>
      <c r="B47" s="53" t="s">
        <v>224</v>
      </c>
      <c r="C47" s="196"/>
      <c r="D47" s="196"/>
      <c r="E47" s="196"/>
      <c r="F47" s="196"/>
      <c r="G47" s="196"/>
      <c r="H47" s="196">
        <v>20</v>
      </c>
      <c r="I47" s="196">
        <v>17</v>
      </c>
      <c r="J47" s="196">
        <v>9</v>
      </c>
      <c r="K47" s="196">
        <v>4</v>
      </c>
      <c r="L47" s="197">
        <v>5</v>
      </c>
      <c r="M47" s="196"/>
      <c r="N47" s="196"/>
      <c r="O47" s="196"/>
      <c r="P47" s="196"/>
      <c r="Q47" s="196"/>
    </row>
    <row r="48" spans="1:17" ht="12.75">
      <c r="A48" s="162"/>
      <c r="B48" s="163" t="s">
        <v>225</v>
      </c>
      <c r="C48" s="194"/>
      <c r="D48" s="194"/>
      <c r="E48" s="194"/>
      <c r="F48" s="194"/>
      <c r="G48" s="194"/>
      <c r="H48" s="194">
        <v>14</v>
      </c>
      <c r="I48" s="194">
        <v>8</v>
      </c>
      <c r="J48" s="194">
        <v>4</v>
      </c>
      <c r="K48" s="194">
        <v>5</v>
      </c>
      <c r="L48" s="195">
        <v>0</v>
      </c>
      <c r="M48" s="196"/>
      <c r="N48" s="196"/>
      <c r="O48" s="196"/>
      <c r="P48" s="196"/>
      <c r="Q48" s="196"/>
    </row>
    <row r="49" spans="1:17" ht="12.75">
      <c r="A49" s="166"/>
      <c r="B49" s="53" t="s">
        <v>226</v>
      </c>
      <c r="C49" s="196"/>
      <c r="D49" s="196"/>
      <c r="E49" s="196"/>
      <c r="F49" s="196"/>
      <c r="G49" s="196"/>
      <c r="H49" s="196">
        <v>4</v>
      </c>
      <c r="I49" s="196">
        <v>4</v>
      </c>
      <c r="J49" s="196">
        <v>4</v>
      </c>
      <c r="K49" s="196">
        <v>0</v>
      </c>
      <c r="L49" s="197">
        <v>0</v>
      </c>
      <c r="M49" s="196"/>
      <c r="N49" s="196"/>
      <c r="O49" s="196"/>
      <c r="P49" s="196"/>
      <c r="Q49" s="196"/>
    </row>
    <row r="50" spans="1:17" ht="12.75">
      <c r="A50" s="162"/>
      <c r="B50" s="163" t="s">
        <v>227</v>
      </c>
      <c r="C50" s="198"/>
      <c r="D50" s="198"/>
      <c r="E50" s="198"/>
      <c r="F50" s="198"/>
      <c r="G50" s="198"/>
      <c r="H50" s="198">
        <v>8</v>
      </c>
      <c r="I50" s="198">
        <v>4</v>
      </c>
      <c r="J50" s="198">
        <v>0</v>
      </c>
      <c r="K50" s="198">
        <v>0</v>
      </c>
      <c r="L50" s="199">
        <v>0</v>
      </c>
      <c r="M50" s="196"/>
      <c r="N50" s="196"/>
      <c r="O50" s="196"/>
      <c r="P50" s="196"/>
      <c r="Q50" s="196"/>
    </row>
    <row r="51" spans="1:17" ht="12.75">
      <c r="A51" s="166"/>
      <c r="B51" s="171" t="s">
        <v>80</v>
      </c>
      <c r="C51" s="200"/>
      <c r="D51" s="200"/>
      <c r="E51" s="200"/>
      <c r="F51" s="200"/>
      <c r="G51" s="200"/>
      <c r="H51" s="200">
        <v>29402</v>
      </c>
      <c r="I51" s="200">
        <v>29565</v>
      </c>
      <c r="J51" s="200">
        <v>29717</v>
      </c>
      <c r="K51" s="200">
        <v>29894</v>
      </c>
      <c r="L51" s="201">
        <v>28009</v>
      </c>
      <c r="M51" s="200"/>
      <c r="N51" s="200"/>
      <c r="O51" s="200"/>
      <c r="P51" s="200"/>
      <c r="Q51" s="200"/>
    </row>
    <row r="52" spans="1:17" ht="12.75">
      <c r="A52" s="162"/>
      <c r="B52" s="202"/>
      <c r="C52" s="203"/>
      <c r="D52" s="203"/>
      <c r="E52" s="203"/>
      <c r="F52" s="203"/>
      <c r="G52" s="203"/>
      <c r="H52" s="203"/>
      <c r="I52" s="203"/>
      <c r="J52" s="203"/>
      <c r="K52" s="203"/>
      <c r="L52" s="204"/>
      <c r="M52" s="338"/>
      <c r="N52" s="338"/>
      <c r="O52" s="338"/>
      <c r="P52" s="338"/>
      <c r="Q52" s="338"/>
    </row>
    <row r="53" spans="1:17" ht="12.75">
      <c r="A53" s="157" t="s">
        <v>228</v>
      </c>
      <c r="B53" s="171"/>
      <c r="C53" s="159"/>
      <c r="D53" s="159"/>
      <c r="E53" s="159"/>
      <c r="F53" s="159"/>
      <c r="G53" s="159"/>
      <c r="H53" s="159"/>
      <c r="I53" s="159"/>
      <c r="J53" s="159"/>
      <c r="K53" s="159"/>
      <c r="L53" s="160"/>
      <c r="M53" s="159"/>
      <c r="N53" s="159"/>
      <c r="O53" s="159"/>
      <c r="P53" s="159"/>
      <c r="Q53" s="159"/>
    </row>
    <row r="54" spans="1:17" ht="12.75">
      <c r="A54" s="162"/>
      <c r="B54" s="163" t="s">
        <v>221</v>
      </c>
      <c r="C54" s="180"/>
      <c r="D54" s="180"/>
      <c r="E54" s="180"/>
      <c r="F54" s="180"/>
      <c r="G54" s="180"/>
      <c r="H54" s="180">
        <v>0.9911230528535474</v>
      </c>
      <c r="I54" s="180">
        <v>0.9921528834770844</v>
      </c>
      <c r="J54" s="180">
        <v>0.9936400040380927</v>
      </c>
      <c r="K54" s="180">
        <v>0.9959858165518164</v>
      </c>
      <c r="L54" s="181">
        <v>0.9962512049698311</v>
      </c>
      <c r="M54" s="182"/>
      <c r="N54" s="182"/>
      <c r="O54" s="182"/>
      <c r="P54" s="182"/>
      <c r="Q54" s="182"/>
    </row>
    <row r="55" spans="1:17" ht="12.75">
      <c r="A55" s="166"/>
      <c r="B55" s="53" t="s">
        <v>222</v>
      </c>
      <c r="C55" s="182"/>
      <c r="D55" s="182"/>
      <c r="E55" s="182"/>
      <c r="F55" s="182"/>
      <c r="G55" s="182"/>
      <c r="H55" s="182">
        <v>0.005883953472552887</v>
      </c>
      <c r="I55" s="182">
        <v>0.005445628276678505</v>
      </c>
      <c r="J55" s="182">
        <v>0.00494666352592792</v>
      </c>
      <c r="K55" s="182">
        <v>0.0031109921723422762</v>
      </c>
      <c r="L55" s="183">
        <v>0.0032132528830018923</v>
      </c>
      <c r="M55" s="182"/>
      <c r="N55" s="182"/>
      <c r="O55" s="182"/>
      <c r="P55" s="182"/>
      <c r="Q55" s="182"/>
    </row>
    <row r="56" spans="1:17" ht="12.75">
      <c r="A56" s="162"/>
      <c r="B56" s="163" t="s">
        <v>223</v>
      </c>
      <c r="C56" s="180"/>
      <c r="D56" s="180"/>
      <c r="E56" s="180"/>
      <c r="F56" s="180"/>
      <c r="G56" s="180"/>
      <c r="H56" s="180">
        <v>0.001428474253452146</v>
      </c>
      <c r="I56" s="180">
        <v>0.0012853035684085913</v>
      </c>
      <c r="J56" s="180">
        <v>0.0008412693071305987</v>
      </c>
      <c r="K56" s="180">
        <v>0.0006021275172275373</v>
      </c>
      <c r="L56" s="181">
        <v>0.0003570280981113214</v>
      </c>
      <c r="M56" s="182"/>
      <c r="N56" s="182"/>
      <c r="O56" s="182"/>
      <c r="P56" s="182"/>
      <c r="Q56" s="182"/>
    </row>
    <row r="57" spans="1:17" ht="12.75">
      <c r="A57" s="166"/>
      <c r="B57" s="53" t="s">
        <v>224</v>
      </c>
      <c r="C57" s="182"/>
      <c r="D57" s="182"/>
      <c r="E57" s="182"/>
      <c r="F57" s="182"/>
      <c r="G57" s="182"/>
      <c r="H57" s="182">
        <v>0.0006802258349772124</v>
      </c>
      <c r="I57" s="182">
        <v>0.0005750042279722645</v>
      </c>
      <c r="J57" s="182">
        <v>0.0003028569505670155</v>
      </c>
      <c r="K57" s="182">
        <v>0.00013380611493945274</v>
      </c>
      <c r="L57" s="183">
        <v>0.0001785140490556607</v>
      </c>
      <c r="M57" s="182"/>
      <c r="N57" s="182"/>
      <c r="O57" s="182"/>
      <c r="P57" s="182"/>
      <c r="Q57" s="182"/>
    </row>
    <row r="58" spans="1:17" ht="12.75">
      <c r="A58" s="162"/>
      <c r="B58" s="163" t="s">
        <v>225</v>
      </c>
      <c r="C58" s="180"/>
      <c r="D58" s="180"/>
      <c r="E58" s="180"/>
      <c r="F58" s="180"/>
      <c r="G58" s="180"/>
      <c r="H58" s="180">
        <v>0.0004761580844840487</v>
      </c>
      <c r="I58" s="180">
        <v>0.0002705902249281245</v>
      </c>
      <c r="J58" s="180">
        <v>0.0001346030891408958</v>
      </c>
      <c r="K58" s="180">
        <v>0.00016725764367431592</v>
      </c>
      <c r="L58" s="181">
        <v>0</v>
      </c>
      <c r="M58" s="182"/>
      <c r="N58" s="182"/>
      <c r="O58" s="182"/>
      <c r="P58" s="182"/>
      <c r="Q58" s="182"/>
    </row>
    <row r="59" spans="1:17" ht="12.75">
      <c r="A59" s="166"/>
      <c r="B59" s="53" t="s">
        <v>226</v>
      </c>
      <c r="C59" s="182"/>
      <c r="D59" s="182"/>
      <c r="E59" s="182"/>
      <c r="F59" s="182"/>
      <c r="G59" s="182"/>
      <c r="H59" s="182">
        <v>0.0001360451669954425</v>
      </c>
      <c r="I59" s="182">
        <v>0.00013529511246406224</v>
      </c>
      <c r="J59" s="182">
        <v>0.0001346030891408958</v>
      </c>
      <c r="K59" s="182">
        <v>0</v>
      </c>
      <c r="L59" s="183">
        <v>0</v>
      </c>
      <c r="M59" s="182"/>
      <c r="N59" s="182"/>
      <c r="O59" s="182"/>
      <c r="P59" s="182"/>
      <c r="Q59" s="182"/>
    </row>
    <row r="60" spans="1:17" ht="12.75">
      <c r="A60" s="162"/>
      <c r="B60" s="163" t="s">
        <v>227</v>
      </c>
      <c r="C60" s="184"/>
      <c r="D60" s="184"/>
      <c r="E60" s="184"/>
      <c r="F60" s="184"/>
      <c r="G60" s="184"/>
      <c r="H60" s="184">
        <v>0.000272090333990885</v>
      </c>
      <c r="I60" s="184">
        <v>0.00013529511246406224</v>
      </c>
      <c r="J60" s="184">
        <v>0</v>
      </c>
      <c r="K60" s="184">
        <v>0</v>
      </c>
      <c r="L60" s="185">
        <v>0</v>
      </c>
      <c r="M60" s="182"/>
      <c r="N60" s="182"/>
      <c r="O60" s="182"/>
      <c r="P60" s="182"/>
      <c r="Q60" s="182"/>
    </row>
    <row r="61" spans="1:17" ht="12.75">
      <c r="A61" s="166"/>
      <c r="B61" s="171" t="s">
        <v>80</v>
      </c>
      <c r="C61" s="182"/>
      <c r="D61" s="182"/>
      <c r="E61" s="182"/>
      <c r="F61" s="182"/>
      <c r="G61" s="182"/>
      <c r="H61" s="182">
        <v>1</v>
      </c>
      <c r="I61" s="182">
        <v>1</v>
      </c>
      <c r="J61" s="182">
        <v>1</v>
      </c>
      <c r="K61" s="182">
        <v>1</v>
      </c>
      <c r="L61" s="183">
        <v>1</v>
      </c>
      <c r="M61" s="182"/>
      <c r="N61" s="182"/>
      <c r="O61" s="182"/>
      <c r="P61" s="182"/>
      <c r="Q61" s="182"/>
    </row>
    <row r="62" spans="1:17" ht="12.75">
      <c r="A62" s="162"/>
      <c r="B62" s="202"/>
      <c r="C62" s="188"/>
      <c r="D62" s="188"/>
      <c r="E62" s="188"/>
      <c r="F62" s="188"/>
      <c r="G62" s="188"/>
      <c r="H62" s="188"/>
      <c r="I62" s="188"/>
      <c r="J62" s="188"/>
      <c r="K62" s="188"/>
      <c r="L62" s="189"/>
      <c r="M62" s="159"/>
      <c r="N62" s="159"/>
      <c r="O62" s="159"/>
      <c r="P62" s="159"/>
      <c r="Q62" s="159"/>
    </row>
    <row r="63" spans="1:17" ht="12.75">
      <c r="A63" s="166"/>
      <c r="B63" s="190" t="s">
        <v>229</v>
      </c>
      <c r="C63" s="186"/>
      <c r="D63" s="186"/>
      <c r="E63" s="186"/>
      <c r="F63" s="186"/>
      <c r="G63" s="186"/>
      <c r="H63" s="186">
        <v>0.008876947146452622</v>
      </c>
      <c r="I63" s="186">
        <v>0.00784711652291561</v>
      </c>
      <c r="J63" s="186">
        <v>0.006359995961907326</v>
      </c>
      <c r="K63" s="186">
        <v>0.004014183448183582</v>
      </c>
      <c r="L63" s="187">
        <v>0.0037487950301688744</v>
      </c>
      <c r="M63" s="186"/>
      <c r="N63" s="186"/>
      <c r="O63" s="186"/>
      <c r="P63" s="186"/>
      <c r="Q63" s="186"/>
    </row>
    <row r="64" spans="1:17" ht="12.75">
      <c r="A64" s="162"/>
      <c r="B64" s="191" t="s">
        <v>230</v>
      </c>
      <c r="C64" s="192"/>
      <c r="D64" s="192"/>
      <c r="E64" s="192"/>
      <c r="F64" s="192"/>
      <c r="G64" s="192"/>
      <c r="H64" s="192">
        <v>0.0029929936738997344</v>
      </c>
      <c r="I64" s="192">
        <v>0.0024014882462371043</v>
      </c>
      <c r="J64" s="192">
        <v>0.0014133324359794056</v>
      </c>
      <c r="K64" s="192">
        <v>0.000903191275841306</v>
      </c>
      <c r="L64" s="193">
        <v>0.0005355421471669821</v>
      </c>
      <c r="M64" s="186"/>
      <c r="N64" s="186"/>
      <c r="O64" s="186"/>
      <c r="P64" s="186"/>
      <c r="Q64" s="186"/>
    </row>
    <row r="65" spans="1:17" ht="12.75">
      <c r="A65" s="166"/>
      <c r="B65" s="190" t="s">
        <v>231</v>
      </c>
      <c r="C65" s="186"/>
      <c r="D65" s="186"/>
      <c r="E65" s="186"/>
      <c r="F65" s="186"/>
      <c r="G65" s="186"/>
      <c r="H65" s="186">
        <v>0.0015645194204475885</v>
      </c>
      <c r="I65" s="186">
        <v>0.0011161846778285135</v>
      </c>
      <c r="J65" s="186">
        <v>0.0005720631288488071</v>
      </c>
      <c r="K65" s="186">
        <v>0.00030106375861376866</v>
      </c>
      <c r="L65" s="187">
        <v>0.0001785140490556607</v>
      </c>
      <c r="M65" s="186"/>
      <c r="N65" s="186"/>
      <c r="O65" s="186"/>
      <c r="P65" s="186"/>
      <c r="Q65" s="186"/>
    </row>
    <row r="66" spans="1:17" ht="15">
      <c r="A66" s="108" t="s">
        <v>232</v>
      </c>
      <c r="B66" s="205"/>
      <c r="C66" s="154"/>
      <c r="D66" s="154"/>
      <c r="E66" s="154"/>
      <c r="F66" s="154"/>
      <c r="G66" s="154"/>
      <c r="H66" s="154"/>
      <c r="I66" s="154"/>
      <c r="J66" s="154"/>
      <c r="K66" s="154"/>
      <c r="L66" s="155"/>
      <c r="M66" s="334"/>
      <c r="N66" s="335"/>
      <c r="O66" s="335"/>
      <c r="P66" s="335"/>
      <c r="Q66" s="335"/>
    </row>
    <row r="67" spans="1:28" s="210" customFormat="1" ht="12.75">
      <c r="A67" s="206"/>
      <c r="B67" s="53" t="s">
        <v>18</v>
      </c>
      <c r="C67" s="207"/>
      <c r="D67" s="207"/>
      <c r="E67" s="207"/>
      <c r="F67" s="207"/>
      <c r="G67" s="207"/>
      <c r="H67" s="207">
        <v>1123896.43</v>
      </c>
      <c r="I67" s="207">
        <v>777446.41</v>
      </c>
      <c r="J67" s="207">
        <v>509351.3</v>
      </c>
      <c r="K67" s="207">
        <v>249620.57</v>
      </c>
      <c r="L67" s="208">
        <v>0</v>
      </c>
      <c r="M67" s="207"/>
      <c r="N67" s="209"/>
      <c r="O67" s="209"/>
      <c r="P67" s="209"/>
      <c r="Q67" s="209"/>
      <c r="R67" s="159"/>
      <c r="S67" s="159"/>
      <c r="T67" s="159"/>
      <c r="U67" s="159"/>
      <c r="V67" s="159"/>
      <c r="W67" s="159"/>
      <c r="X67" s="159"/>
      <c r="Y67" s="159"/>
      <c r="Z67" s="159"/>
      <c r="AA67" s="159"/>
      <c r="AB67" s="159"/>
    </row>
    <row r="68" spans="1:17" ht="12.75">
      <c r="A68" s="211"/>
      <c r="B68" s="163" t="s">
        <v>233</v>
      </c>
      <c r="C68" s="180"/>
      <c r="D68" s="180"/>
      <c r="E68" s="180"/>
      <c r="F68" s="180"/>
      <c r="G68" s="180"/>
      <c r="H68" s="180">
        <v>0.0009925717333339847</v>
      </c>
      <c r="I68" s="180">
        <v>0.0006775340274202352</v>
      </c>
      <c r="J68" s="180">
        <v>0.00043902971742573954</v>
      </c>
      <c r="K68" s="180">
        <v>0.00021228020626023095</v>
      </c>
      <c r="L68" s="181">
        <v>0</v>
      </c>
      <c r="M68" s="182"/>
      <c r="N68" s="221"/>
      <c r="O68" s="221"/>
      <c r="P68" s="221"/>
      <c r="Q68" s="221"/>
    </row>
    <row r="69" spans="1:17" ht="12.75">
      <c r="A69" s="166"/>
      <c r="B69" s="177"/>
      <c r="C69" s="159"/>
      <c r="D69" s="159"/>
      <c r="E69" s="159"/>
      <c r="F69" s="159"/>
      <c r="G69" s="159"/>
      <c r="H69" s="159"/>
      <c r="I69" s="159"/>
      <c r="J69" s="159"/>
      <c r="K69" s="159"/>
      <c r="L69" s="160"/>
      <c r="M69" s="159"/>
      <c r="N69" s="161"/>
      <c r="O69" s="161"/>
      <c r="P69" s="161"/>
      <c r="Q69" s="161"/>
    </row>
    <row r="70" spans="1:17" ht="12.75">
      <c r="A70" s="162"/>
      <c r="B70" s="163" t="s">
        <v>381</v>
      </c>
      <c r="C70" s="213"/>
      <c r="D70" s="213"/>
      <c r="E70" s="213"/>
      <c r="F70" s="213"/>
      <c r="G70" s="213"/>
      <c r="H70" s="213">
        <v>196178.75</v>
      </c>
      <c r="I70" s="213">
        <v>104212.18</v>
      </c>
      <c r="J70" s="213">
        <v>111573.66</v>
      </c>
      <c r="K70" s="213">
        <v>109783.23</v>
      </c>
      <c r="L70" s="214">
        <v>0</v>
      </c>
      <c r="M70" s="207"/>
      <c r="N70" s="209"/>
      <c r="O70" s="209"/>
      <c r="P70" s="209"/>
      <c r="Q70" s="209"/>
    </row>
    <row r="71" spans="1:17" ht="12.75">
      <c r="A71" s="216"/>
      <c r="B71" s="53" t="s">
        <v>382</v>
      </c>
      <c r="C71" s="207"/>
      <c r="D71" s="207"/>
      <c r="E71" s="207"/>
      <c r="F71" s="207"/>
      <c r="G71" s="207"/>
      <c r="H71" s="207">
        <v>521747.82</v>
      </c>
      <c r="I71" s="207">
        <v>325569.07</v>
      </c>
      <c r="J71" s="207">
        <v>221356.89</v>
      </c>
      <c r="K71" s="207">
        <v>109783.23</v>
      </c>
      <c r="L71" s="208">
        <v>0</v>
      </c>
      <c r="M71" s="207"/>
      <c r="N71" s="209"/>
      <c r="O71" s="209"/>
      <c r="P71" s="209"/>
      <c r="Q71" s="209"/>
    </row>
    <row r="72" spans="1:17" ht="12.75">
      <c r="A72" s="218"/>
      <c r="B72" s="163"/>
      <c r="C72" s="219"/>
      <c r="D72" s="219"/>
      <c r="E72" s="219"/>
      <c r="F72" s="219"/>
      <c r="G72" s="219"/>
      <c r="H72" s="219"/>
      <c r="I72" s="219"/>
      <c r="J72" s="219"/>
      <c r="K72" s="219"/>
      <c r="L72" s="220"/>
      <c r="M72" s="161"/>
      <c r="N72" s="161"/>
      <c r="O72" s="161"/>
      <c r="P72" s="161"/>
      <c r="Q72" s="161"/>
    </row>
    <row r="73" spans="1:17" ht="12.75">
      <c r="A73" s="216"/>
      <c r="B73" s="53" t="s">
        <v>234</v>
      </c>
      <c r="C73" s="221"/>
      <c r="D73" s="221"/>
      <c r="E73" s="221"/>
      <c r="F73" s="221"/>
      <c r="G73" s="221"/>
      <c r="H73" s="221">
        <v>0.00016348229166666665</v>
      </c>
      <c r="I73" s="221">
        <v>8.684348333333333E-05</v>
      </c>
      <c r="J73" s="221">
        <v>9.297805E-05</v>
      </c>
      <c r="K73" s="221">
        <v>9.148602499999999E-05</v>
      </c>
      <c r="L73" s="222">
        <v>0</v>
      </c>
      <c r="M73" s="221"/>
      <c r="N73" s="221"/>
      <c r="O73" s="221"/>
      <c r="P73" s="221"/>
      <c r="Q73" s="221"/>
    </row>
    <row r="74" spans="1:17" ht="13.5" thickBot="1">
      <c r="A74" s="223"/>
      <c r="B74" s="224" t="s">
        <v>235</v>
      </c>
      <c r="C74" s="225"/>
      <c r="D74" s="225"/>
      <c r="E74" s="225"/>
      <c r="F74" s="225"/>
      <c r="G74" s="225"/>
      <c r="H74" s="225">
        <v>0.00043478985</v>
      </c>
      <c r="I74" s="225">
        <v>0.0002713075583333333</v>
      </c>
      <c r="J74" s="225">
        <v>0.000184464075</v>
      </c>
      <c r="K74" s="225">
        <v>9.148602499999999E-05</v>
      </c>
      <c r="L74" s="226">
        <v>0</v>
      </c>
      <c r="M74" s="221"/>
      <c r="N74" s="221"/>
      <c r="O74" s="221"/>
      <c r="P74" s="221"/>
      <c r="Q74" s="221"/>
    </row>
    <row r="75" spans="13:17" ht="12.75">
      <c r="M75" s="159"/>
      <c r="N75" s="159"/>
      <c r="O75" s="159"/>
      <c r="P75" s="159"/>
      <c r="Q75" s="159"/>
    </row>
    <row r="76" spans="1:14" ht="17.25" customHeight="1">
      <c r="A76" s="229"/>
      <c r="C76" s="230" t="s">
        <v>473</v>
      </c>
      <c r="D76" s="230" t="s">
        <v>474</v>
      </c>
      <c r="E76" s="230" t="s">
        <v>475</v>
      </c>
      <c r="F76" s="230" t="s">
        <v>476</v>
      </c>
      <c r="G76" s="230" t="s">
        <v>477</v>
      </c>
      <c r="H76" s="230" t="s">
        <v>478</v>
      </c>
      <c r="I76" s="230" t="s">
        <v>479</v>
      </c>
      <c r="J76" s="230" t="s">
        <v>480</v>
      </c>
      <c r="K76" s="230" t="s">
        <v>481</v>
      </c>
      <c r="L76" s="230" t="s">
        <v>482</v>
      </c>
      <c r="M76" s="230"/>
      <c r="N76" s="230"/>
    </row>
  </sheetData>
  <sheetProtection/>
  <protectedRanges>
    <protectedRange password="9555" sqref="A18 A28:A70 A16 B28:G66 B5:B6 B13:G18 B75:L75 H18:L18 H66:L66 C6:L6" name="Range1"/>
    <protectedRange password="9555" sqref="A13:A14" name="Range1_1"/>
    <protectedRange password="9555" sqref="B12:G12" name="Range1_2"/>
    <protectedRange password="9555" sqref="A12" name="Range1_1_1"/>
    <protectedRange password="9555" sqref="A7:A11" name="Range1_1_1_1"/>
    <protectedRange password="9555" sqref="B67:G74" name="Range1_2_1"/>
    <protectedRange password="9555" sqref="A19:G27 H19:L19" name="Range1_1_4_2"/>
    <protectedRange password="9555" sqref="A17" name="Range1_3"/>
  </protectedRanges>
  <printOptions/>
  <pageMargins left="0.25" right="0.25" top="0.5" bottom="0.25" header="0.25" footer="0.25"/>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635"/>
  <sheetViews>
    <sheetView zoomScale="86" zoomScaleNormal="86" workbookViewId="0" topLeftCell="A13">
      <selection activeCell="Y24" sqref="Y24"/>
    </sheetView>
  </sheetViews>
  <sheetFormatPr defaultColWidth="9.140625" defaultRowHeight="12.75"/>
  <cols>
    <col min="1" max="1" width="7.421875" style="0" customWidth="1"/>
    <col min="2" max="2" width="27.00390625" style="0" customWidth="1"/>
    <col min="3" max="3" width="15.00390625" style="0" customWidth="1"/>
    <col min="4" max="4" width="16.421875" style="0" bestFit="1" customWidth="1"/>
    <col min="5" max="5" width="10.7109375" style="0" customWidth="1"/>
    <col min="6" max="6" width="1.28515625" style="31" customWidth="1"/>
    <col min="7" max="7" width="11.8515625" style="0" hidden="1" customWidth="1"/>
    <col min="8" max="9" width="10.7109375" style="0" hidden="1" customWidth="1"/>
    <col min="10" max="10" width="1.28515625" style="31" hidden="1" customWidth="1"/>
    <col min="11" max="11" width="11.8515625" style="0" hidden="1" customWidth="1"/>
    <col min="12" max="13" width="10.7109375" style="0" hidden="1" customWidth="1"/>
    <col min="14" max="14" width="1.28515625" style="31" hidden="1" customWidth="1"/>
    <col min="15" max="15" width="11.8515625" style="0" hidden="1" customWidth="1"/>
    <col min="16" max="17" width="10.7109375" style="0" hidden="1" customWidth="1"/>
    <col min="18" max="18" width="1.28515625" style="31" hidden="1" customWidth="1"/>
    <col min="19" max="19" width="11.8515625" style="0" hidden="1" customWidth="1"/>
    <col min="20" max="21" width="10.7109375" style="0" hidden="1" customWidth="1"/>
  </cols>
  <sheetData>
    <row r="1" spans="1:5" ht="15">
      <c r="A1" s="28" t="s">
        <v>59</v>
      </c>
      <c r="B1" s="29"/>
      <c r="C1" s="30"/>
      <c r="D1" s="30"/>
      <c r="E1" s="30"/>
    </row>
    <row r="2" spans="1:5" ht="12.75">
      <c r="A2" s="32"/>
      <c r="B2" s="32"/>
      <c r="C2" s="30"/>
      <c r="D2" s="30"/>
      <c r="E2" s="30"/>
    </row>
    <row r="3" spans="1:6" ht="12.75">
      <c r="A3" s="29" t="s">
        <v>60</v>
      </c>
      <c r="B3" s="32"/>
      <c r="C3" s="30"/>
      <c r="D3" s="33" t="s">
        <v>61</v>
      </c>
      <c r="E3" s="34"/>
      <c r="F3" s="35"/>
    </row>
    <row r="4" spans="1:6" ht="12.75">
      <c r="A4" s="29" t="s">
        <v>62</v>
      </c>
      <c r="B4" s="32"/>
      <c r="C4" s="30"/>
      <c r="D4" s="33" t="s">
        <v>63</v>
      </c>
      <c r="E4" s="34"/>
      <c r="F4" s="35"/>
    </row>
    <row r="5" spans="1:5" ht="12.75">
      <c r="A5" s="29"/>
      <c r="B5" s="32"/>
      <c r="C5" s="30"/>
      <c r="D5" s="36"/>
      <c r="E5" s="30"/>
    </row>
    <row r="6" spans="1:6" ht="12.75">
      <c r="A6" s="29" t="s">
        <v>64</v>
      </c>
      <c r="B6" s="32"/>
      <c r="C6" s="37"/>
      <c r="D6" s="38" t="s">
        <v>65</v>
      </c>
      <c r="E6" s="34"/>
      <c r="F6" s="35"/>
    </row>
    <row r="7" spans="1:6" ht="12.75">
      <c r="A7" s="29"/>
      <c r="B7" s="32"/>
      <c r="C7" s="39"/>
      <c r="D7" s="34"/>
      <c r="E7" s="34"/>
      <c r="F7" s="35"/>
    </row>
    <row r="8" spans="1:21" s="45" customFormat="1" ht="12.75">
      <c r="A8" s="40" t="s">
        <v>66</v>
      </c>
      <c r="B8" s="40"/>
      <c r="C8" s="41" t="s">
        <v>67</v>
      </c>
      <c r="D8" s="41"/>
      <c r="E8" s="41"/>
      <c r="F8" s="42"/>
      <c r="G8" s="43" t="s">
        <v>67</v>
      </c>
      <c r="H8" s="43"/>
      <c r="I8" s="43"/>
      <c r="J8" s="42"/>
      <c r="K8" s="43" t="s">
        <v>67</v>
      </c>
      <c r="L8" s="43"/>
      <c r="M8" s="43"/>
      <c r="N8" s="42"/>
      <c r="O8" s="43" t="s">
        <v>67</v>
      </c>
      <c r="P8" s="43"/>
      <c r="Q8" s="43"/>
      <c r="R8" s="42"/>
      <c r="S8" s="43" t="s">
        <v>67</v>
      </c>
      <c r="T8" s="43"/>
      <c r="U8" s="44"/>
    </row>
    <row r="9" spans="1:21" s="50" customFormat="1" ht="12.75">
      <c r="A9" s="40"/>
      <c r="B9" s="40"/>
      <c r="C9" s="46" t="s">
        <v>68</v>
      </c>
      <c r="D9" s="46"/>
      <c r="E9" s="46"/>
      <c r="F9" s="47"/>
      <c r="G9" s="48" t="s">
        <v>69</v>
      </c>
      <c r="H9" s="48"/>
      <c r="I9" s="48"/>
      <c r="J9" s="47"/>
      <c r="K9" s="48" t="s">
        <v>70</v>
      </c>
      <c r="L9" s="48"/>
      <c r="M9" s="48"/>
      <c r="N9" s="47"/>
      <c r="O9" s="48" t="s">
        <v>71</v>
      </c>
      <c r="P9" s="48"/>
      <c r="Q9" s="48"/>
      <c r="R9" s="47"/>
      <c r="S9" s="48" t="s">
        <v>72</v>
      </c>
      <c r="T9" s="48"/>
      <c r="U9" s="49"/>
    </row>
    <row r="10" spans="1:19" ht="12.75">
      <c r="A10" s="32"/>
      <c r="B10" s="32"/>
      <c r="C10" s="30"/>
      <c r="D10" s="30"/>
      <c r="E10" s="30"/>
      <c r="F10" s="51"/>
      <c r="G10" s="52"/>
      <c r="H10" s="52"/>
      <c r="I10" s="52"/>
      <c r="J10" s="51"/>
      <c r="K10" s="52"/>
      <c r="L10" s="52"/>
      <c r="M10" s="52"/>
      <c r="N10" s="51"/>
      <c r="O10" s="52"/>
      <c r="P10" s="52"/>
      <c r="Q10" s="52"/>
      <c r="R10" s="51"/>
      <c r="S10" s="52"/>
    </row>
    <row r="11" spans="1:5" ht="12.75">
      <c r="A11" s="53" t="s">
        <v>73</v>
      </c>
      <c r="B11" s="53"/>
      <c r="C11" s="54">
        <v>687386393.54</v>
      </c>
      <c r="D11" s="30"/>
      <c r="E11" s="30"/>
    </row>
    <row r="12" spans="1:5" ht="12.75">
      <c r="A12" s="53" t="s">
        <v>74</v>
      </c>
      <c r="B12" s="53"/>
      <c r="C12" s="55">
        <v>28899</v>
      </c>
      <c r="D12" s="30"/>
      <c r="E12" s="30"/>
    </row>
    <row r="13" spans="1:5" ht="12.75">
      <c r="A13" s="56" t="s">
        <v>4</v>
      </c>
      <c r="B13" s="56"/>
      <c r="C13" s="57">
        <v>0.04502</v>
      </c>
      <c r="D13" s="30"/>
      <c r="E13" s="30"/>
    </row>
    <row r="14" spans="1:5" ht="12.75">
      <c r="A14" s="58" t="s">
        <v>0</v>
      </c>
      <c r="B14" s="58"/>
      <c r="C14" s="55" t="s">
        <v>75</v>
      </c>
      <c r="D14" s="30"/>
      <c r="E14" s="30"/>
    </row>
    <row r="15" spans="1:5" ht="12.75">
      <c r="A15" s="59" t="s">
        <v>1</v>
      </c>
      <c r="B15" s="59"/>
      <c r="C15" s="55" t="s">
        <v>76</v>
      </c>
      <c r="D15" s="30"/>
      <c r="E15" s="30"/>
    </row>
    <row r="16" spans="1:5" ht="12.75">
      <c r="A16" s="53" t="s">
        <v>2</v>
      </c>
      <c r="B16" s="53"/>
      <c r="C16" s="54">
        <v>23785.82</v>
      </c>
      <c r="D16" s="30"/>
      <c r="E16" s="30"/>
    </row>
    <row r="17" spans="1:5" ht="12.75">
      <c r="A17" s="56"/>
      <c r="B17" s="56"/>
      <c r="C17" s="55"/>
      <c r="D17" s="30"/>
      <c r="E17" s="30"/>
    </row>
    <row r="18" spans="1:21" s="50" customFormat="1" ht="12.75">
      <c r="A18" s="60" t="s">
        <v>61</v>
      </c>
      <c r="B18" s="40"/>
      <c r="C18" s="46" t="s">
        <v>68</v>
      </c>
      <c r="D18" s="46"/>
      <c r="E18" s="46"/>
      <c r="F18" s="47"/>
      <c r="G18" s="48" t="s">
        <v>69</v>
      </c>
      <c r="H18" s="48"/>
      <c r="I18" s="48"/>
      <c r="J18" s="47"/>
      <c r="K18" s="48" t="s">
        <v>70</v>
      </c>
      <c r="L18" s="48"/>
      <c r="M18" s="48"/>
      <c r="N18" s="47"/>
      <c r="O18" s="48" t="s">
        <v>71</v>
      </c>
      <c r="P18" s="48"/>
      <c r="Q18" s="48"/>
      <c r="R18" s="47"/>
      <c r="S18" s="48" t="s">
        <v>72</v>
      </c>
      <c r="T18" s="48"/>
      <c r="U18" s="49"/>
    </row>
    <row r="19" spans="2:21" s="24" customFormat="1" ht="63.75">
      <c r="B19" s="61"/>
      <c r="C19" s="62" t="s">
        <v>77</v>
      </c>
      <c r="D19" s="62" t="s">
        <v>73</v>
      </c>
      <c r="E19" s="62" t="s">
        <v>78</v>
      </c>
      <c r="F19" s="63"/>
      <c r="G19" s="62" t="s">
        <v>77</v>
      </c>
      <c r="H19" s="62" t="s">
        <v>73</v>
      </c>
      <c r="I19" s="62" t="s">
        <v>78</v>
      </c>
      <c r="J19" s="63"/>
      <c r="K19" s="62" t="s">
        <v>77</v>
      </c>
      <c r="L19" s="62" t="s">
        <v>73</v>
      </c>
      <c r="M19" s="62" t="s">
        <v>78</v>
      </c>
      <c r="N19" s="63"/>
      <c r="O19" s="62" t="s">
        <v>77</v>
      </c>
      <c r="P19" s="62" t="s">
        <v>73</v>
      </c>
      <c r="Q19" s="62" t="s">
        <v>78</v>
      </c>
      <c r="R19" s="63"/>
      <c r="S19" s="62" t="s">
        <v>77</v>
      </c>
      <c r="T19" s="62" t="s">
        <v>73</v>
      </c>
      <c r="U19" s="62" t="s">
        <v>78</v>
      </c>
    </row>
    <row r="20" spans="1:19" ht="12.75">
      <c r="A20" s="64" t="s">
        <v>5</v>
      </c>
      <c r="B20" s="65"/>
      <c r="C20" s="52"/>
      <c r="D20" s="52"/>
      <c r="E20" s="52"/>
      <c r="F20" s="51"/>
      <c r="G20" s="52"/>
      <c r="H20" s="52"/>
      <c r="I20" s="52"/>
      <c r="J20" s="51"/>
      <c r="K20" s="52"/>
      <c r="L20" s="52"/>
      <c r="M20" s="52"/>
      <c r="N20" s="51"/>
      <c r="O20" s="52"/>
      <c r="P20" s="52"/>
      <c r="Q20" s="52"/>
      <c r="R20" s="51"/>
      <c r="S20" s="52"/>
    </row>
    <row r="21" spans="1:5" ht="12.75">
      <c r="A21" s="65"/>
      <c r="B21" s="66" t="s">
        <v>79</v>
      </c>
      <c r="C21" s="67">
        <v>28899</v>
      </c>
      <c r="D21" s="68">
        <v>687386393.84</v>
      </c>
      <c r="E21" s="69">
        <v>1</v>
      </c>
    </row>
    <row r="22" spans="1:5" ht="13.5" thickBot="1">
      <c r="A22" s="65"/>
      <c r="B22" s="70" t="s">
        <v>80</v>
      </c>
      <c r="C22" s="71">
        <v>28899</v>
      </c>
      <c r="D22" s="72">
        <v>687386393.84</v>
      </c>
      <c r="E22" s="73">
        <v>1</v>
      </c>
    </row>
    <row r="23" spans="1:5" ht="13.5" thickTop="1">
      <c r="A23" s="65"/>
      <c r="B23" s="74"/>
      <c r="C23" s="67"/>
      <c r="D23" s="68"/>
      <c r="E23" s="69"/>
    </row>
    <row r="24" spans="1:5" ht="12.75">
      <c r="A24" s="65"/>
      <c r="B24" s="74"/>
      <c r="C24" s="67"/>
      <c r="D24" s="68"/>
      <c r="E24" s="69"/>
    </row>
    <row r="25" spans="1:5" ht="12.75">
      <c r="A25" s="75" t="s">
        <v>81</v>
      </c>
      <c r="B25" s="65"/>
      <c r="C25" s="67"/>
      <c r="D25" s="68"/>
      <c r="E25" s="69"/>
    </row>
    <row r="26" spans="1:5" ht="12.75">
      <c r="A26" s="65"/>
      <c r="B26" s="76" t="s">
        <v>82</v>
      </c>
      <c r="C26" s="67">
        <v>5198</v>
      </c>
      <c r="D26" s="68">
        <v>108484412.57</v>
      </c>
      <c r="E26" s="69">
        <v>0.1578</v>
      </c>
    </row>
    <row r="27" spans="1:5" ht="12.75">
      <c r="A27" s="65"/>
      <c r="B27" s="76" t="s">
        <v>83</v>
      </c>
      <c r="C27" s="67">
        <v>992</v>
      </c>
      <c r="D27" s="68">
        <v>30435624.32</v>
      </c>
      <c r="E27" s="69">
        <v>0.0443</v>
      </c>
    </row>
    <row r="28" spans="1:5" ht="12.75">
      <c r="A28" s="65"/>
      <c r="B28" s="76" t="s">
        <v>84</v>
      </c>
      <c r="C28" s="67">
        <v>4077</v>
      </c>
      <c r="D28" s="68">
        <v>96556083.78</v>
      </c>
      <c r="E28" s="69">
        <v>0.1405</v>
      </c>
    </row>
    <row r="29" spans="2:5" ht="12.75">
      <c r="B29" s="76" t="s">
        <v>85</v>
      </c>
      <c r="C29" s="67">
        <v>1432</v>
      </c>
      <c r="D29" s="68">
        <v>41023502.48</v>
      </c>
      <c r="E29" s="69">
        <v>0.0597</v>
      </c>
    </row>
    <row r="30" spans="2:5" ht="12.75">
      <c r="B30" s="76" t="s">
        <v>86</v>
      </c>
      <c r="C30" s="67">
        <v>2230</v>
      </c>
      <c r="D30" s="68">
        <v>72801084.03</v>
      </c>
      <c r="E30" s="69">
        <v>0.1059</v>
      </c>
    </row>
    <row r="31" spans="2:5" ht="12.75">
      <c r="B31" s="76" t="s">
        <v>87</v>
      </c>
      <c r="C31" s="67">
        <v>3127</v>
      </c>
      <c r="D31" s="68">
        <v>122490784.77</v>
      </c>
      <c r="E31" s="69">
        <v>0.1782</v>
      </c>
    </row>
    <row r="32" spans="2:5" ht="12.75">
      <c r="B32" s="76" t="s">
        <v>88</v>
      </c>
      <c r="C32" s="67">
        <v>2571</v>
      </c>
      <c r="D32" s="68">
        <v>78812672</v>
      </c>
      <c r="E32" s="69">
        <v>0.1147</v>
      </c>
    </row>
    <row r="33" spans="2:5" ht="12.75">
      <c r="B33" s="76" t="s">
        <v>89</v>
      </c>
      <c r="C33" s="67">
        <v>4111</v>
      </c>
      <c r="D33" s="68">
        <v>78261015.76</v>
      </c>
      <c r="E33" s="69">
        <v>0.1139</v>
      </c>
    </row>
    <row r="34" spans="2:5" ht="12.75">
      <c r="B34" s="76" t="s">
        <v>90</v>
      </c>
      <c r="C34" s="67">
        <v>2430</v>
      </c>
      <c r="D34" s="68">
        <v>32091664.28</v>
      </c>
      <c r="E34" s="69">
        <v>0.0467</v>
      </c>
    </row>
    <row r="35" spans="2:5" ht="12.75">
      <c r="B35" s="76" t="s">
        <v>91</v>
      </c>
      <c r="C35" s="67">
        <v>1772</v>
      </c>
      <c r="D35" s="68">
        <v>17504138.8</v>
      </c>
      <c r="E35" s="69">
        <v>0.0255</v>
      </c>
    </row>
    <row r="36" spans="2:5" ht="12.75">
      <c r="B36" s="76" t="s">
        <v>92</v>
      </c>
      <c r="C36" s="67">
        <v>559</v>
      </c>
      <c r="D36" s="68">
        <v>6196632.84</v>
      </c>
      <c r="E36" s="69">
        <v>0.009</v>
      </c>
    </row>
    <row r="37" spans="2:5" ht="12.75">
      <c r="B37" s="76" t="s">
        <v>93</v>
      </c>
      <c r="C37" s="67">
        <v>239</v>
      </c>
      <c r="D37" s="68">
        <v>1726777.75</v>
      </c>
      <c r="E37" s="69">
        <v>0.0025</v>
      </c>
    </row>
    <row r="38" spans="2:5" ht="12.75">
      <c r="B38" s="76" t="s">
        <v>94</v>
      </c>
      <c r="C38" s="67">
        <v>124</v>
      </c>
      <c r="D38" s="68">
        <v>693839.37</v>
      </c>
      <c r="E38" s="69">
        <v>0.001</v>
      </c>
    </row>
    <row r="39" spans="2:5" ht="12.75">
      <c r="B39" s="76" t="s">
        <v>95</v>
      </c>
      <c r="C39" s="67">
        <v>29</v>
      </c>
      <c r="D39" s="68">
        <v>282274.23</v>
      </c>
      <c r="E39" s="69">
        <v>0.0004</v>
      </c>
    </row>
    <row r="40" spans="2:5" ht="12.75">
      <c r="B40" s="76" t="s">
        <v>96</v>
      </c>
      <c r="C40" s="67">
        <v>6</v>
      </c>
      <c r="D40" s="68">
        <v>21791.69</v>
      </c>
      <c r="E40" s="69">
        <v>0</v>
      </c>
    </row>
    <row r="41" spans="2:5" ht="12.75">
      <c r="B41" s="76" t="s">
        <v>97</v>
      </c>
      <c r="C41" s="67">
        <v>1</v>
      </c>
      <c r="D41" s="68">
        <v>2197.34</v>
      </c>
      <c r="E41" s="69">
        <v>0</v>
      </c>
    </row>
    <row r="42" spans="2:5" ht="12.75">
      <c r="B42" s="76" t="s">
        <v>98</v>
      </c>
      <c r="C42" s="67">
        <v>1</v>
      </c>
      <c r="D42" s="68">
        <v>1897.53</v>
      </c>
      <c r="E42" s="69">
        <v>0</v>
      </c>
    </row>
    <row r="43" spans="2:5" ht="13.5" thickBot="1">
      <c r="B43" s="70" t="s">
        <v>80</v>
      </c>
      <c r="C43" s="71">
        <v>28899</v>
      </c>
      <c r="D43" s="72">
        <v>687386393.54</v>
      </c>
      <c r="E43" s="73">
        <v>1</v>
      </c>
    </row>
    <row r="44" spans="2:5" ht="13.5" thickTop="1">
      <c r="B44" s="74"/>
      <c r="C44" s="67"/>
      <c r="D44" s="68"/>
      <c r="E44" s="69"/>
    </row>
    <row r="45" spans="2:5" ht="12.75">
      <c r="B45" s="74"/>
      <c r="C45" s="67"/>
      <c r="D45" s="68"/>
      <c r="E45" s="69"/>
    </row>
    <row r="46" spans="1:5" ht="12.75">
      <c r="A46" s="75" t="s">
        <v>6</v>
      </c>
      <c r="C46" s="67"/>
      <c r="D46" s="68"/>
      <c r="E46" s="69"/>
    </row>
    <row r="47" spans="2:5" ht="12.75">
      <c r="B47" s="66" t="s">
        <v>99</v>
      </c>
      <c r="C47" s="67">
        <v>28899</v>
      </c>
      <c r="D47" s="68">
        <v>687386393.54</v>
      </c>
      <c r="E47" s="69">
        <v>1</v>
      </c>
    </row>
    <row r="48" spans="1:5" ht="13.5" thickBot="1">
      <c r="A48" s="77"/>
      <c r="B48" s="70" t="s">
        <v>80</v>
      </c>
      <c r="C48" s="71">
        <v>28899</v>
      </c>
      <c r="D48" s="72">
        <v>687386393.54</v>
      </c>
      <c r="E48" s="73">
        <v>1</v>
      </c>
    </row>
    <row r="49" spans="1:5" ht="13.5" thickTop="1">
      <c r="A49" s="77"/>
      <c r="B49" s="74"/>
      <c r="C49" s="67"/>
      <c r="D49" s="68"/>
      <c r="E49" s="69"/>
    </row>
    <row r="50" spans="1:5" ht="12.75">
      <c r="A50" s="77"/>
      <c r="B50" s="74"/>
      <c r="C50" s="67"/>
      <c r="D50" s="68"/>
      <c r="E50" s="69"/>
    </row>
    <row r="51" spans="1:5" ht="12.75">
      <c r="A51" s="75" t="s">
        <v>7</v>
      </c>
      <c r="B51" s="77"/>
      <c r="C51" s="67"/>
      <c r="D51" s="68"/>
      <c r="E51" s="69"/>
    </row>
    <row r="52" spans="1:5" ht="12.75">
      <c r="A52" s="70"/>
      <c r="B52" s="70" t="s">
        <v>100</v>
      </c>
      <c r="C52" s="67"/>
      <c r="D52" s="68"/>
      <c r="E52" s="69"/>
    </row>
    <row r="53" spans="1:5" ht="12.75">
      <c r="A53" s="78"/>
      <c r="B53" s="79" t="s">
        <v>101</v>
      </c>
      <c r="C53" s="67">
        <v>13117</v>
      </c>
      <c r="D53" s="68">
        <v>278167464.61</v>
      </c>
      <c r="E53" s="69">
        <v>0.4047</v>
      </c>
    </row>
    <row r="54" spans="1:5" ht="12.75">
      <c r="A54" s="77"/>
      <c r="B54" s="79" t="s">
        <v>102</v>
      </c>
      <c r="C54" s="67">
        <v>9024</v>
      </c>
      <c r="D54" s="68">
        <v>225403100.68</v>
      </c>
      <c r="E54" s="69">
        <v>0.3279</v>
      </c>
    </row>
    <row r="55" spans="1:5" ht="12.75">
      <c r="A55" s="77"/>
      <c r="B55" s="70" t="s">
        <v>103</v>
      </c>
      <c r="C55" s="67"/>
      <c r="D55" s="68"/>
      <c r="E55" s="69"/>
    </row>
    <row r="56" spans="1:5" ht="12.75">
      <c r="A56" s="77"/>
      <c r="B56" s="77" t="s">
        <v>101</v>
      </c>
      <c r="C56" s="67">
        <v>4946</v>
      </c>
      <c r="D56" s="68">
        <v>142382764.66</v>
      </c>
      <c r="E56" s="69">
        <v>0.2071</v>
      </c>
    </row>
    <row r="57" spans="1:5" ht="12.75">
      <c r="A57" s="77"/>
      <c r="B57" s="77" t="s">
        <v>102</v>
      </c>
      <c r="C57" s="67">
        <v>1812</v>
      </c>
      <c r="D57" s="68">
        <v>41433063.59</v>
      </c>
      <c r="E57" s="69">
        <v>0.0603</v>
      </c>
    </row>
    <row r="58" spans="1:5" ht="13.5" thickBot="1">
      <c r="A58" s="77"/>
      <c r="B58" s="70" t="s">
        <v>80</v>
      </c>
      <c r="C58" s="71">
        <v>28899</v>
      </c>
      <c r="D58" s="72">
        <v>687386393.5400001</v>
      </c>
      <c r="E58" s="73">
        <v>1</v>
      </c>
    </row>
    <row r="59" spans="1:5" ht="13.5" thickTop="1">
      <c r="A59" s="77"/>
      <c r="B59" s="77"/>
      <c r="C59" s="67"/>
      <c r="D59" s="68"/>
      <c r="E59" s="69"/>
    </row>
    <row r="60" spans="1:5" ht="12.75">
      <c r="A60" s="77"/>
      <c r="B60" s="77"/>
      <c r="C60" s="67"/>
      <c r="D60" s="68"/>
      <c r="E60" s="69"/>
    </row>
    <row r="61" spans="1:5" ht="12.75">
      <c r="A61" s="75" t="s">
        <v>8</v>
      </c>
      <c r="B61" s="70"/>
      <c r="C61" s="67"/>
      <c r="D61" s="68"/>
      <c r="E61" s="69"/>
    </row>
    <row r="62" spans="1:5" ht="12.75">
      <c r="A62" s="80"/>
      <c r="B62" s="77" t="s">
        <v>104</v>
      </c>
      <c r="C62" s="67">
        <v>10603</v>
      </c>
      <c r="D62" s="68">
        <v>294055382.32</v>
      </c>
      <c r="E62" s="69">
        <v>0.4278</v>
      </c>
    </row>
    <row r="63" spans="1:5" ht="12.75">
      <c r="A63" s="80"/>
      <c r="B63" s="77" t="s">
        <v>105</v>
      </c>
      <c r="C63" s="67">
        <v>808</v>
      </c>
      <c r="D63" s="68">
        <v>19265898.32</v>
      </c>
      <c r="E63" s="69">
        <v>0.028</v>
      </c>
    </row>
    <row r="64" spans="1:5" ht="12.75">
      <c r="A64" s="80"/>
      <c r="B64" s="77" t="s">
        <v>106</v>
      </c>
      <c r="C64" s="67">
        <v>222</v>
      </c>
      <c r="D64" s="68">
        <v>5251035.48</v>
      </c>
      <c r="E64" s="69">
        <v>0.0076</v>
      </c>
    </row>
    <row r="65" spans="1:5" ht="12.75">
      <c r="A65" s="80"/>
      <c r="B65" s="77" t="s">
        <v>107</v>
      </c>
      <c r="C65" s="67">
        <v>16280</v>
      </c>
      <c r="D65" s="68">
        <v>319704330.98</v>
      </c>
      <c r="E65" s="69">
        <v>0.4651</v>
      </c>
    </row>
    <row r="66" spans="1:5" ht="12.75">
      <c r="A66" s="80"/>
      <c r="B66" s="77" t="s">
        <v>108</v>
      </c>
      <c r="C66" s="67">
        <v>986</v>
      </c>
      <c r="D66" s="68">
        <v>49109746.44</v>
      </c>
      <c r="E66" s="69">
        <v>0.0714</v>
      </c>
    </row>
    <row r="67" spans="1:5" ht="13.5" thickBot="1">
      <c r="A67" s="80"/>
      <c r="B67" s="70" t="s">
        <v>80</v>
      </c>
      <c r="C67" s="71">
        <v>28899</v>
      </c>
      <c r="D67" s="72">
        <v>687386393.54</v>
      </c>
      <c r="E67" s="73">
        <v>1</v>
      </c>
    </row>
    <row r="68" spans="1:5" ht="13.5" thickTop="1">
      <c r="A68" s="80"/>
      <c r="B68" s="80"/>
      <c r="C68" s="67"/>
      <c r="D68" s="68"/>
      <c r="E68" s="69"/>
    </row>
    <row r="69" spans="1:5" ht="12.75">
      <c r="A69" s="80"/>
      <c r="B69" s="80"/>
      <c r="C69" s="67"/>
      <c r="D69" s="68"/>
      <c r="E69" s="69"/>
    </row>
    <row r="70" spans="1:5" ht="12.75">
      <c r="A70" s="75" t="s">
        <v>9</v>
      </c>
      <c r="B70" s="80"/>
      <c r="C70" s="67"/>
      <c r="D70" s="68"/>
      <c r="E70" s="69"/>
    </row>
    <row r="71" spans="1:5" ht="12.75">
      <c r="A71" s="80"/>
      <c r="B71" s="77" t="s">
        <v>109</v>
      </c>
      <c r="C71" s="67"/>
      <c r="D71" s="68"/>
      <c r="E71" s="69">
        <v>0.0192</v>
      </c>
    </row>
    <row r="72" spans="1:5" ht="12.75">
      <c r="A72" s="80"/>
      <c r="B72" s="77" t="s">
        <v>110</v>
      </c>
      <c r="C72" s="67"/>
      <c r="D72" s="68"/>
      <c r="E72" s="69">
        <v>0.01</v>
      </c>
    </row>
    <row r="73" spans="1:5" ht="12.75">
      <c r="A73" s="80"/>
      <c r="B73" s="77" t="s">
        <v>111</v>
      </c>
      <c r="C73" s="67"/>
      <c r="D73" s="68"/>
      <c r="E73" s="69">
        <v>0.0136</v>
      </c>
    </row>
    <row r="74" spans="1:5" ht="12.75">
      <c r="A74" s="80"/>
      <c r="B74" s="77" t="s">
        <v>112</v>
      </c>
      <c r="C74" s="67"/>
      <c r="D74" s="68"/>
      <c r="E74" s="69">
        <v>0.0193</v>
      </c>
    </row>
    <row r="75" spans="1:5" ht="12.75">
      <c r="A75" s="80"/>
      <c r="B75" s="77" t="s">
        <v>113</v>
      </c>
      <c r="C75" s="67"/>
      <c r="D75" s="68"/>
      <c r="E75" s="69">
        <v>0.0089</v>
      </c>
    </row>
    <row r="76" spans="1:5" ht="12.75">
      <c r="A76" s="80"/>
      <c r="B76" s="77" t="s">
        <v>114</v>
      </c>
      <c r="C76" s="67"/>
      <c r="D76" s="68"/>
      <c r="E76" s="69">
        <v>0.0786</v>
      </c>
    </row>
    <row r="77" spans="1:5" ht="12.75">
      <c r="A77" s="80"/>
      <c r="B77" s="77" t="s">
        <v>115</v>
      </c>
      <c r="C77" s="67"/>
      <c r="D77" s="68"/>
      <c r="E77" s="69">
        <v>0.1318</v>
      </c>
    </row>
    <row r="78" spans="1:5" ht="12.75">
      <c r="A78" s="80"/>
      <c r="B78" s="77" t="s">
        <v>116</v>
      </c>
      <c r="C78" s="67"/>
      <c r="D78" s="68"/>
      <c r="E78" s="69">
        <v>0.1876</v>
      </c>
    </row>
    <row r="79" spans="1:5" ht="12.75">
      <c r="A79" s="80"/>
      <c r="B79" s="77" t="s">
        <v>117</v>
      </c>
      <c r="C79" s="67"/>
      <c r="D79" s="68"/>
      <c r="E79" s="69">
        <v>0.3077</v>
      </c>
    </row>
    <row r="80" spans="1:5" ht="12.75">
      <c r="A80" s="80"/>
      <c r="B80" s="77" t="s">
        <v>118</v>
      </c>
      <c r="C80" s="67"/>
      <c r="D80" s="68"/>
      <c r="E80" s="69">
        <v>0.1613</v>
      </c>
    </row>
    <row r="81" spans="1:5" ht="12.75">
      <c r="A81" s="80"/>
      <c r="B81" s="77" t="s">
        <v>119</v>
      </c>
      <c r="C81" s="67"/>
      <c r="D81" s="68"/>
      <c r="E81" s="69">
        <v>0.0252</v>
      </c>
    </row>
    <row r="82" spans="1:5" ht="12.75">
      <c r="A82" s="80"/>
      <c r="B82" s="77" t="s">
        <v>120</v>
      </c>
      <c r="C82" s="67"/>
      <c r="D82" s="68"/>
      <c r="E82" s="69">
        <v>0.0369</v>
      </c>
    </row>
    <row r="83" spans="1:5" ht="13.5" thickBot="1">
      <c r="A83" s="80"/>
      <c r="B83" s="70" t="s">
        <v>80</v>
      </c>
      <c r="C83" s="67"/>
      <c r="D83" s="68"/>
      <c r="E83" s="73">
        <v>1</v>
      </c>
    </row>
    <row r="84" spans="1:5" ht="13.5" thickTop="1">
      <c r="A84" s="80"/>
      <c r="C84" s="67"/>
      <c r="D84" s="68"/>
      <c r="E84" s="69"/>
    </row>
    <row r="85" spans="1:5" ht="12.75">
      <c r="A85" s="80"/>
      <c r="B85" s="74"/>
      <c r="C85" s="67"/>
      <c r="D85" s="68"/>
      <c r="E85" s="69"/>
    </row>
    <row r="86" spans="1:5" ht="12.75">
      <c r="A86" s="75" t="s">
        <v>121</v>
      </c>
      <c r="B86" s="77"/>
      <c r="C86" s="67"/>
      <c r="D86" s="68"/>
      <c r="E86" s="69"/>
    </row>
    <row r="87" spans="1:5" ht="12.75">
      <c r="A87" s="80"/>
      <c r="B87" s="76" t="s">
        <v>122</v>
      </c>
      <c r="C87" s="67">
        <v>3438</v>
      </c>
      <c r="D87" s="68">
        <v>11084507.91</v>
      </c>
      <c r="E87" s="69">
        <v>0.0161</v>
      </c>
    </row>
    <row r="88" spans="1:5" ht="12.75">
      <c r="A88" s="35"/>
      <c r="B88" s="76" t="s">
        <v>123</v>
      </c>
      <c r="C88" s="81">
        <v>5268</v>
      </c>
      <c r="D88" s="68">
        <v>38980512.69</v>
      </c>
      <c r="E88" s="69">
        <v>0.0567</v>
      </c>
    </row>
    <row r="89" spans="1:5" ht="12.75">
      <c r="A89" s="80"/>
      <c r="B89" s="76" t="s">
        <v>124</v>
      </c>
      <c r="C89" s="81">
        <v>5546</v>
      </c>
      <c r="D89" s="68">
        <v>69382863.48</v>
      </c>
      <c r="E89" s="69">
        <v>0.1009</v>
      </c>
    </row>
    <row r="90" spans="1:5" ht="12.75">
      <c r="A90" s="80"/>
      <c r="B90" s="76" t="s">
        <v>125</v>
      </c>
      <c r="C90" s="67">
        <v>4462</v>
      </c>
      <c r="D90" s="68">
        <v>77108053.15</v>
      </c>
      <c r="E90" s="69">
        <v>0.1122</v>
      </c>
    </row>
    <row r="91" spans="1:5" ht="12.75">
      <c r="A91" s="80"/>
      <c r="B91" s="76" t="s">
        <v>126</v>
      </c>
      <c r="C91" s="67">
        <v>2601</v>
      </c>
      <c r="D91" s="68">
        <v>57884434.09</v>
      </c>
      <c r="E91" s="69">
        <v>0.0842</v>
      </c>
    </row>
    <row r="92" spans="1:5" ht="12.75">
      <c r="A92" s="80"/>
      <c r="B92" s="76" t="s">
        <v>127</v>
      </c>
      <c r="C92" s="67">
        <v>1505</v>
      </c>
      <c r="D92" s="68">
        <v>41046187.79</v>
      </c>
      <c r="E92" s="69">
        <v>0.0597</v>
      </c>
    </row>
    <row r="93" spans="1:5" ht="12.75">
      <c r="A93" s="80"/>
      <c r="B93" s="76" t="s">
        <v>128</v>
      </c>
      <c r="C93" s="67">
        <v>984</v>
      </c>
      <c r="D93" s="68">
        <v>31686781.82</v>
      </c>
      <c r="E93" s="69">
        <v>0.0461</v>
      </c>
    </row>
    <row r="94" spans="1:5" ht="12.75">
      <c r="A94" s="80"/>
      <c r="B94" s="76" t="s">
        <v>129</v>
      </c>
      <c r="C94" s="67">
        <v>735</v>
      </c>
      <c r="D94" s="68">
        <v>27497879.09</v>
      </c>
      <c r="E94" s="69">
        <v>0.04</v>
      </c>
    </row>
    <row r="95" spans="1:5" ht="12.75">
      <c r="A95" s="80"/>
      <c r="B95" s="76" t="s">
        <v>130</v>
      </c>
      <c r="C95" s="67">
        <v>581</v>
      </c>
      <c r="D95" s="68">
        <v>24601683.23</v>
      </c>
      <c r="E95" s="69">
        <v>0.0358</v>
      </c>
    </row>
    <row r="96" spans="1:5" ht="12.75">
      <c r="A96" s="80"/>
      <c r="B96" s="76" t="s">
        <v>131</v>
      </c>
      <c r="C96" s="67">
        <v>532</v>
      </c>
      <c r="D96" s="68">
        <v>25168165.94</v>
      </c>
      <c r="E96" s="69">
        <v>0.0366</v>
      </c>
    </row>
    <row r="97" spans="1:5" ht="12.75">
      <c r="A97" s="80"/>
      <c r="B97" s="76" t="s">
        <v>132</v>
      </c>
      <c r="C97" s="67">
        <v>451</v>
      </c>
      <c r="D97" s="68">
        <v>23613582.61</v>
      </c>
      <c r="E97" s="69">
        <v>0.0344</v>
      </c>
    </row>
    <row r="98" spans="1:5" ht="12.75">
      <c r="A98" s="80"/>
      <c r="B98" s="76" t="s">
        <v>133</v>
      </c>
      <c r="C98" s="67">
        <v>429</v>
      </c>
      <c r="D98" s="68">
        <v>24550942.19</v>
      </c>
      <c r="E98" s="69">
        <v>0.0357</v>
      </c>
    </row>
    <row r="99" spans="1:5" ht="12.75">
      <c r="A99" s="80"/>
      <c r="B99" s="76" t="s">
        <v>134</v>
      </c>
      <c r="C99" s="67">
        <v>330</v>
      </c>
      <c r="D99" s="68">
        <v>20562768.44</v>
      </c>
      <c r="E99" s="69">
        <v>0.0299</v>
      </c>
    </row>
    <row r="100" spans="1:5" ht="12.75">
      <c r="A100" s="80"/>
      <c r="B100" s="76" t="s">
        <v>135</v>
      </c>
      <c r="C100" s="67">
        <v>293</v>
      </c>
      <c r="D100" s="68">
        <v>19695469.92</v>
      </c>
      <c r="E100" s="69">
        <v>0.0287</v>
      </c>
    </row>
    <row r="101" spans="2:5" ht="12.75">
      <c r="B101" s="76" t="s">
        <v>136</v>
      </c>
      <c r="C101" s="67">
        <v>216</v>
      </c>
      <c r="D101" s="68">
        <v>15613674.06</v>
      </c>
      <c r="E101" s="69">
        <v>0.0227</v>
      </c>
    </row>
    <row r="102" spans="2:5" ht="12.75">
      <c r="B102" s="76" t="s">
        <v>137</v>
      </c>
      <c r="C102" s="67">
        <v>192</v>
      </c>
      <c r="D102" s="68">
        <v>14857868.86</v>
      </c>
      <c r="E102" s="69">
        <v>0.0216</v>
      </c>
    </row>
    <row r="103" spans="2:5" ht="12.75">
      <c r="B103" s="76" t="s">
        <v>138</v>
      </c>
      <c r="C103" s="67">
        <v>161</v>
      </c>
      <c r="D103" s="68">
        <v>13221941.68</v>
      </c>
      <c r="E103" s="69">
        <v>0.0192</v>
      </c>
    </row>
    <row r="104" spans="2:5" ht="12.75">
      <c r="B104" s="76" t="s">
        <v>139</v>
      </c>
      <c r="C104" s="67">
        <v>115</v>
      </c>
      <c r="D104" s="68">
        <v>10028786.69</v>
      </c>
      <c r="E104" s="69">
        <v>0.0146</v>
      </c>
    </row>
    <row r="105" spans="2:5" ht="12.75">
      <c r="B105" s="76" t="s">
        <v>140</v>
      </c>
      <c r="C105" s="67">
        <v>130</v>
      </c>
      <c r="D105" s="68">
        <v>11991853</v>
      </c>
      <c r="E105" s="69">
        <v>0.0174</v>
      </c>
    </row>
    <row r="106" spans="1:5" ht="12.75">
      <c r="A106" s="77"/>
      <c r="B106" s="76" t="s">
        <v>141</v>
      </c>
      <c r="C106" s="67">
        <v>103</v>
      </c>
      <c r="D106" s="68">
        <v>10020440.41</v>
      </c>
      <c r="E106" s="69">
        <v>0.0146</v>
      </c>
    </row>
    <row r="107" spans="1:5" ht="12.75">
      <c r="A107" s="77"/>
      <c r="B107" s="76" t="s">
        <v>142</v>
      </c>
      <c r="C107" s="67">
        <v>738</v>
      </c>
      <c r="D107" s="68">
        <v>94732104.22</v>
      </c>
      <c r="E107" s="69">
        <v>0.1378</v>
      </c>
    </row>
    <row r="108" spans="1:5" ht="12.75">
      <c r="A108" s="77"/>
      <c r="B108" s="76" t="s">
        <v>143</v>
      </c>
      <c r="C108" s="67">
        <v>67</v>
      </c>
      <c r="D108" s="68">
        <v>15688349.97</v>
      </c>
      <c r="E108" s="69">
        <v>0.0228</v>
      </c>
    </row>
    <row r="109" spans="1:5" ht="12.75">
      <c r="A109" s="70"/>
      <c r="B109" s="76" t="s">
        <v>144</v>
      </c>
      <c r="C109" s="67">
        <v>14</v>
      </c>
      <c r="D109" s="68">
        <v>4528281.27</v>
      </c>
      <c r="E109" s="69">
        <v>0.0066</v>
      </c>
    </row>
    <row r="110" spans="1:5" ht="12.75">
      <c r="A110" s="80"/>
      <c r="B110" s="76" t="s">
        <v>145</v>
      </c>
      <c r="C110" s="67">
        <v>6</v>
      </c>
      <c r="D110" s="68">
        <v>2794727.6</v>
      </c>
      <c r="E110" s="69">
        <v>0.0041</v>
      </c>
    </row>
    <row r="111" spans="1:5" ht="12.75">
      <c r="A111" s="77"/>
      <c r="B111" s="76" t="s">
        <v>146</v>
      </c>
      <c r="C111" s="67">
        <v>2</v>
      </c>
      <c r="D111" s="68">
        <v>1044533.43</v>
      </c>
      <c r="E111" s="69">
        <v>0.0015</v>
      </c>
    </row>
    <row r="112" spans="1:5" ht="13.5" thickBot="1">
      <c r="A112" s="77"/>
      <c r="B112" s="70" t="s">
        <v>80</v>
      </c>
      <c r="C112" s="71">
        <v>28899</v>
      </c>
      <c r="D112" s="72">
        <v>687386393.5400001</v>
      </c>
      <c r="E112" s="73">
        <v>1</v>
      </c>
    </row>
    <row r="113" spans="1:5" ht="13.5" thickTop="1">
      <c r="A113" s="77"/>
      <c r="B113" s="77"/>
      <c r="C113" s="67"/>
      <c r="D113" s="68"/>
      <c r="E113" s="69"/>
    </row>
    <row r="114" spans="1:5" ht="12.75">
      <c r="A114" s="82"/>
      <c r="B114" s="70"/>
      <c r="C114" s="67"/>
      <c r="D114" s="68"/>
      <c r="E114" s="69"/>
    </row>
    <row r="115" spans="1:5" ht="12.75">
      <c r="A115" s="75" t="s">
        <v>3</v>
      </c>
      <c r="B115" s="83"/>
      <c r="C115" s="67"/>
      <c r="D115" s="68"/>
      <c r="E115" s="69"/>
    </row>
    <row r="116" spans="1:5" ht="12.75">
      <c r="A116" s="84"/>
      <c r="B116" s="77" t="s">
        <v>147</v>
      </c>
      <c r="C116" s="67">
        <v>290</v>
      </c>
      <c r="D116" s="68">
        <v>5907654.71</v>
      </c>
      <c r="E116" s="69">
        <v>0.0086</v>
      </c>
    </row>
    <row r="117" spans="1:5" ht="12.75">
      <c r="A117" s="65"/>
      <c r="B117" s="77" t="s">
        <v>148</v>
      </c>
      <c r="C117" s="67">
        <v>23</v>
      </c>
      <c r="D117" s="68">
        <v>674067.28</v>
      </c>
      <c r="E117" s="69">
        <v>0.001</v>
      </c>
    </row>
    <row r="118" spans="1:5" ht="12.75">
      <c r="A118" s="85"/>
      <c r="B118" s="77" t="s">
        <v>149</v>
      </c>
      <c r="C118" s="67">
        <v>196</v>
      </c>
      <c r="D118" s="68">
        <v>8735959.36</v>
      </c>
      <c r="E118" s="69">
        <v>0.0127</v>
      </c>
    </row>
    <row r="119" spans="1:5" ht="12.75">
      <c r="A119" s="85"/>
      <c r="B119" s="77" t="s">
        <v>150</v>
      </c>
      <c r="C119" s="67">
        <v>925</v>
      </c>
      <c r="D119" s="68">
        <v>27590894</v>
      </c>
      <c r="E119" s="69">
        <v>0.0401</v>
      </c>
    </row>
    <row r="120" spans="1:5" ht="12.75">
      <c r="A120" s="31"/>
      <c r="B120" s="77" t="s">
        <v>151</v>
      </c>
      <c r="C120" s="67">
        <v>809</v>
      </c>
      <c r="D120" s="68">
        <v>27397693.87</v>
      </c>
      <c r="E120" s="69">
        <v>0.0399</v>
      </c>
    </row>
    <row r="121" spans="1:5" ht="12.75">
      <c r="A121" s="31"/>
      <c r="B121" s="77" t="s">
        <v>152</v>
      </c>
      <c r="C121" s="67">
        <v>310</v>
      </c>
      <c r="D121" s="68">
        <v>7743187.38</v>
      </c>
      <c r="E121" s="69">
        <v>0.0113</v>
      </c>
    </row>
    <row r="122" spans="1:5" ht="12.75">
      <c r="A122" s="31"/>
      <c r="B122" s="77" t="s">
        <v>153</v>
      </c>
      <c r="C122" s="67">
        <v>174</v>
      </c>
      <c r="D122" s="68">
        <v>4137279.03</v>
      </c>
      <c r="E122" s="69">
        <v>0.006</v>
      </c>
    </row>
    <row r="123" spans="1:5" ht="12.75">
      <c r="A123" s="31"/>
      <c r="B123" s="77" t="s">
        <v>154</v>
      </c>
      <c r="C123" s="67">
        <v>136</v>
      </c>
      <c r="D123" s="68">
        <v>2949509.5</v>
      </c>
      <c r="E123" s="69">
        <v>0.0043</v>
      </c>
    </row>
    <row r="124" spans="1:5" ht="12.75">
      <c r="A124" s="31"/>
      <c r="B124" s="77" t="s">
        <v>155</v>
      </c>
      <c r="C124" s="67">
        <v>1</v>
      </c>
      <c r="D124" s="68">
        <v>15407.75</v>
      </c>
      <c r="E124" s="69">
        <v>0</v>
      </c>
    </row>
    <row r="125" spans="1:5" ht="12.75">
      <c r="A125" s="31"/>
      <c r="B125" s="77" t="s">
        <v>156</v>
      </c>
      <c r="C125" s="67">
        <v>713</v>
      </c>
      <c r="D125" s="68">
        <v>19206735.93</v>
      </c>
      <c r="E125" s="69">
        <v>0.0279</v>
      </c>
    </row>
    <row r="126" spans="1:5" ht="12.75">
      <c r="A126" s="31"/>
      <c r="B126" s="77" t="s">
        <v>157</v>
      </c>
      <c r="C126" s="67">
        <v>855</v>
      </c>
      <c r="D126" s="68">
        <v>16071234.69</v>
      </c>
      <c r="E126" s="69">
        <v>0.0234</v>
      </c>
    </row>
    <row r="127" spans="1:5" ht="12.75">
      <c r="A127" s="31"/>
      <c r="B127" s="77" t="s">
        <v>158</v>
      </c>
      <c r="C127" s="67">
        <v>65</v>
      </c>
      <c r="D127" s="68">
        <v>2199711.96</v>
      </c>
      <c r="E127" s="69">
        <v>0.0032</v>
      </c>
    </row>
    <row r="128" spans="1:5" ht="12.75">
      <c r="A128" s="31"/>
      <c r="B128" s="77" t="s">
        <v>159</v>
      </c>
      <c r="C128" s="67">
        <v>411</v>
      </c>
      <c r="D128" s="68">
        <v>12420176.26</v>
      </c>
      <c r="E128" s="69">
        <v>0.0181</v>
      </c>
    </row>
    <row r="129" spans="1:5" ht="12.75">
      <c r="A129" s="31"/>
      <c r="B129" s="77" t="s">
        <v>160</v>
      </c>
      <c r="C129" s="67">
        <v>1279</v>
      </c>
      <c r="D129" s="68">
        <v>35600265.51</v>
      </c>
      <c r="E129" s="69">
        <v>0.0518</v>
      </c>
    </row>
    <row r="130" spans="1:5" ht="12.75">
      <c r="A130" s="31"/>
      <c r="B130" s="77" t="s">
        <v>161</v>
      </c>
      <c r="C130" s="67">
        <v>1045</v>
      </c>
      <c r="D130" s="68">
        <v>23365925.51</v>
      </c>
      <c r="E130" s="69">
        <v>0.034</v>
      </c>
    </row>
    <row r="131" spans="1:5" ht="12.75">
      <c r="A131" s="31"/>
      <c r="B131" s="77" t="s">
        <v>162</v>
      </c>
      <c r="C131" s="67">
        <v>1170</v>
      </c>
      <c r="D131" s="68">
        <v>35413197.01</v>
      </c>
      <c r="E131" s="69">
        <v>0.0515</v>
      </c>
    </row>
    <row r="132" spans="1:5" ht="12.75">
      <c r="A132" s="31"/>
      <c r="B132" s="77" t="s">
        <v>163</v>
      </c>
      <c r="C132" s="67">
        <v>627</v>
      </c>
      <c r="D132" s="68">
        <v>16669651.5</v>
      </c>
      <c r="E132" s="69">
        <v>0.0243</v>
      </c>
    </row>
    <row r="133" spans="1:5" ht="12.75">
      <c r="A133" s="31"/>
      <c r="B133" s="77" t="s">
        <v>164</v>
      </c>
      <c r="C133" s="67">
        <v>729</v>
      </c>
      <c r="D133" s="68">
        <v>13271385.09</v>
      </c>
      <c r="E133" s="69">
        <v>0.0193</v>
      </c>
    </row>
    <row r="134" spans="1:5" ht="12.75">
      <c r="A134" s="31"/>
      <c r="B134" s="77" t="s">
        <v>165</v>
      </c>
      <c r="C134" s="67">
        <v>586</v>
      </c>
      <c r="D134" s="68">
        <v>18276256.15</v>
      </c>
      <c r="E134" s="69">
        <v>0.0266</v>
      </c>
    </row>
    <row r="135" spans="1:5" ht="12.75">
      <c r="A135" s="31"/>
      <c r="B135" s="77" t="s">
        <v>166</v>
      </c>
      <c r="C135" s="67">
        <v>171</v>
      </c>
      <c r="D135" s="68">
        <v>3025737.65</v>
      </c>
      <c r="E135" s="69">
        <v>0.0044</v>
      </c>
    </row>
    <row r="136" spans="1:5" ht="12.75">
      <c r="A136" s="31"/>
      <c r="B136" s="77" t="s">
        <v>167</v>
      </c>
      <c r="C136" s="67">
        <v>649</v>
      </c>
      <c r="D136" s="68">
        <v>9827377.3</v>
      </c>
      <c r="E136" s="69">
        <v>0.0143</v>
      </c>
    </row>
    <row r="137" spans="1:5" ht="12.75">
      <c r="A137" s="31"/>
      <c r="B137" s="77" t="s">
        <v>168</v>
      </c>
      <c r="C137" s="67">
        <v>167</v>
      </c>
      <c r="D137" s="68">
        <v>3494782.6</v>
      </c>
      <c r="E137" s="69">
        <v>0.0051</v>
      </c>
    </row>
    <row r="138" spans="1:5" ht="12.75">
      <c r="A138" s="31"/>
      <c r="B138" s="77" t="s">
        <v>169</v>
      </c>
      <c r="C138" s="67">
        <v>972</v>
      </c>
      <c r="D138" s="68">
        <v>18765027.94</v>
      </c>
      <c r="E138" s="69">
        <v>0.0273</v>
      </c>
    </row>
    <row r="139" spans="1:5" ht="12.75">
      <c r="A139" s="31"/>
      <c r="B139" s="77" t="s">
        <v>170</v>
      </c>
      <c r="C139" s="67">
        <v>1218</v>
      </c>
      <c r="D139" s="68">
        <v>34193399.27</v>
      </c>
      <c r="E139" s="69">
        <v>0.0497</v>
      </c>
    </row>
    <row r="140" spans="1:5" ht="12.75">
      <c r="A140" s="31"/>
      <c r="B140" s="77" t="s">
        <v>171</v>
      </c>
      <c r="C140" s="67">
        <v>542</v>
      </c>
      <c r="D140" s="68">
        <v>16361805.78</v>
      </c>
      <c r="E140" s="69">
        <v>0.0238</v>
      </c>
    </row>
    <row r="141" spans="1:5" ht="12.75">
      <c r="A141" s="31"/>
      <c r="B141" s="77" t="s">
        <v>172</v>
      </c>
      <c r="C141" s="67">
        <v>913</v>
      </c>
      <c r="D141" s="68">
        <v>23417487.17</v>
      </c>
      <c r="E141" s="69">
        <v>0.0341</v>
      </c>
    </row>
    <row r="142" spans="1:5" ht="12.75">
      <c r="A142" s="31"/>
      <c r="B142" s="77" t="s">
        <v>173</v>
      </c>
      <c r="C142" s="67">
        <v>315</v>
      </c>
      <c r="D142" s="68">
        <v>9012923.29</v>
      </c>
      <c r="E142" s="69">
        <v>0.0131</v>
      </c>
    </row>
    <row r="143" spans="1:5" ht="12.75">
      <c r="A143" s="31"/>
      <c r="B143" s="77" t="s">
        <v>174</v>
      </c>
      <c r="C143" s="67">
        <v>606</v>
      </c>
      <c r="D143" s="68">
        <v>17938847.76</v>
      </c>
      <c r="E143" s="69">
        <v>0.0261</v>
      </c>
    </row>
    <row r="144" spans="1:5" ht="12.75">
      <c r="A144" s="31"/>
      <c r="B144" s="77" t="s">
        <v>175</v>
      </c>
      <c r="C144" s="67">
        <v>92</v>
      </c>
      <c r="D144" s="68">
        <v>3864201.66</v>
      </c>
      <c r="E144" s="69">
        <v>0.0056</v>
      </c>
    </row>
    <row r="145" spans="1:5" ht="12.75">
      <c r="A145" s="31"/>
      <c r="B145" s="77" t="s">
        <v>176</v>
      </c>
      <c r="C145" s="67">
        <v>155</v>
      </c>
      <c r="D145" s="68">
        <v>3118202.13</v>
      </c>
      <c r="E145" s="69">
        <v>0.0045</v>
      </c>
    </row>
    <row r="146" spans="1:5" ht="12.75">
      <c r="A146" s="31"/>
      <c r="B146" s="77" t="s">
        <v>177</v>
      </c>
      <c r="C146" s="67">
        <v>431</v>
      </c>
      <c r="D146" s="68">
        <v>7720610.78</v>
      </c>
      <c r="E146" s="69">
        <v>0.0112</v>
      </c>
    </row>
    <row r="147" spans="1:5" ht="12.75">
      <c r="A147" s="31"/>
      <c r="B147" s="77" t="s">
        <v>178</v>
      </c>
      <c r="C147" s="67">
        <v>102</v>
      </c>
      <c r="D147" s="68">
        <v>2300343.17</v>
      </c>
      <c r="E147" s="69">
        <v>0.0033</v>
      </c>
    </row>
    <row r="148" spans="1:5" ht="12.75">
      <c r="A148" s="31"/>
      <c r="B148" s="77" t="s">
        <v>179</v>
      </c>
      <c r="C148" s="67">
        <v>1347</v>
      </c>
      <c r="D148" s="68">
        <v>22720520.03</v>
      </c>
      <c r="E148" s="69">
        <v>0.0331</v>
      </c>
    </row>
    <row r="149" spans="1:5" ht="12.75">
      <c r="A149" s="31"/>
      <c r="B149" s="77" t="s">
        <v>180</v>
      </c>
      <c r="C149" s="67">
        <v>684</v>
      </c>
      <c r="D149" s="68">
        <v>16301812.32</v>
      </c>
      <c r="E149" s="69">
        <v>0.0237</v>
      </c>
    </row>
    <row r="150" spans="1:5" ht="12.75">
      <c r="A150" s="31"/>
      <c r="B150" s="77" t="s">
        <v>181</v>
      </c>
      <c r="C150" s="67">
        <v>422</v>
      </c>
      <c r="D150" s="68">
        <v>11870204.45</v>
      </c>
      <c r="E150" s="69">
        <v>0.0173</v>
      </c>
    </row>
    <row r="151" spans="1:5" ht="12.75">
      <c r="A151" s="31"/>
      <c r="B151" s="77" t="s">
        <v>182</v>
      </c>
      <c r="C151" s="67">
        <v>1109</v>
      </c>
      <c r="D151" s="68">
        <v>20682061.89</v>
      </c>
      <c r="E151" s="69">
        <v>0.0301</v>
      </c>
    </row>
    <row r="152" spans="1:5" ht="12.75">
      <c r="A152" s="31"/>
      <c r="B152" s="77" t="s">
        <v>183</v>
      </c>
      <c r="C152" s="67">
        <v>436</v>
      </c>
      <c r="D152" s="68">
        <v>10211503.68</v>
      </c>
      <c r="E152" s="69">
        <v>0.0149</v>
      </c>
    </row>
    <row r="153" spans="1:5" ht="12.75">
      <c r="A153" s="31"/>
      <c r="B153" s="77" t="s">
        <v>184</v>
      </c>
      <c r="C153" s="67">
        <v>427</v>
      </c>
      <c r="D153" s="68">
        <v>11232142.9</v>
      </c>
      <c r="E153" s="69">
        <v>0.0163</v>
      </c>
    </row>
    <row r="154" spans="1:5" ht="12.75">
      <c r="A154" s="31"/>
      <c r="B154" s="77" t="s">
        <v>185</v>
      </c>
      <c r="C154" s="67">
        <v>1293</v>
      </c>
      <c r="D154" s="68">
        <v>25815846.62</v>
      </c>
      <c r="E154" s="69">
        <v>0.0376</v>
      </c>
    </row>
    <row r="155" spans="1:5" ht="12.75">
      <c r="A155" s="31"/>
      <c r="B155" s="77" t="s">
        <v>186</v>
      </c>
      <c r="C155" s="67">
        <v>19</v>
      </c>
      <c r="D155" s="68">
        <v>557763.07</v>
      </c>
      <c r="E155" s="69">
        <v>0.0008</v>
      </c>
    </row>
    <row r="156" spans="1:5" ht="12.75">
      <c r="A156" s="31"/>
      <c r="B156" s="77" t="s">
        <v>187</v>
      </c>
      <c r="C156" s="67">
        <v>502</v>
      </c>
      <c r="D156" s="68">
        <v>8754412.24</v>
      </c>
      <c r="E156" s="69">
        <v>0.0127</v>
      </c>
    </row>
    <row r="157" spans="1:5" ht="12.75">
      <c r="A157" s="31"/>
      <c r="B157" s="77" t="s">
        <v>188</v>
      </c>
      <c r="C157" s="67">
        <v>665</v>
      </c>
      <c r="D157" s="68">
        <v>16122573.46</v>
      </c>
      <c r="E157" s="69">
        <v>0.0235</v>
      </c>
    </row>
    <row r="158" spans="1:5" ht="12.75">
      <c r="A158" s="31"/>
      <c r="B158" s="77" t="s">
        <v>189</v>
      </c>
      <c r="C158" s="67">
        <v>805</v>
      </c>
      <c r="D158" s="68">
        <v>17222908.11</v>
      </c>
      <c r="E158" s="69">
        <v>0.0251</v>
      </c>
    </row>
    <row r="159" spans="1:5" ht="12.75">
      <c r="A159" s="31"/>
      <c r="B159" s="77" t="s">
        <v>190</v>
      </c>
      <c r="C159" s="67">
        <v>1813</v>
      </c>
      <c r="D159" s="68">
        <v>37236594.06</v>
      </c>
      <c r="E159" s="69">
        <v>0.0542</v>
      </c>
    </row>
    <row r="160" spans="1:5" ht="12.75">
      <c r="A160" s="31"/>
      <c r="B160" s="77" t="s">
        <v>191</v>
      </c>
      <c r="C160" s="67">
        <v>138</v>
      </c>
      <c r="D160" s="68">
        <v>3645598.69</v>
      </c>
      <c r="E160" s="69">
        <v>0.0053</v>
      </c>
    </row>
    <row r="161" spans="1:5" ht="12.75">
      <c r="A161" s="31"/>
      <c r="B161" s="77" t="s">
        <v>192</v>
      </c>
      <c r="C161" s="67">
        <v>176</v>
      </c>
      <c r="D161" s="68">
        <v>2576271.19</v>
      </c>
      <c r="E161" s="69">
        <v>0.0037</v>
      </c>
    </row>
    <row r="162" spans="1:5" ht="12.75">
      <c r="A162" s="31"/>
      <c r="B162" s="77" t="s">
        <v>193</v>
      </c>
      <c r="C162" s="67">
        <v>766</v>
      </c>
      <c r="D162" s="68">
        <v>13767091.07</v>
      </c>
      <c r="E162" s="69">
        <v>0.02</v>
      </c>
    </row>
    <row r="163" spans="1:5" ht="12.75">
      <c r="A163" s="31"/>
      <c r="B163" s="77" t="s">
        <v>194</v>
      </c>
      <c r="C163" s="67">
        <v>431</v>
      </c>
      <c r="D163" s="68">
        <v>11939273.1</v>
      </c>
      <c r="E163" s="69">
        <v>0.0174</v>
      </c>
    </row>
    <row r="164" spans="1:5" ht="12.75">
      <c r="A164" s="31"/>
      <c r="B164" s="77" t="s">
        <v>195</v>
      </c>
      <c r="C164" s="67">
        <v>145</v>
      </c>
      <c r="D164" s="68">
        <v>2941628.64</v>
      </c>
      <c r="E164" s="69">
        <v>0.0043</v>
      </c>
    </row>
    <row r="165" spans="1:5" ht="12.75">
      <c r="A165" s="31"/>
      <c r="B165" s="77" t="s">
        <v>196</v>
      </c>
      <c r="C165" s="67">
        <v>946</v>
      </c>
      <c r="D165" s="68">
        <v>19949744.14</v>
      </c>
      <c r="E165" s="69">
        <v>0.029</v>
      </c>
    </row>
    <row r="166" spans="1:5" ht="12.75">
      <c r="A166" s="31"/>
      <c r="B166" s="77" t="s">
        <v>197</v>
      </c>
      <c r="C166" s="67">
        <v>98</v>
      </c>
      <c r="D166" s="68">
        <v>3151504.89</v>
      </c>
      <c r="E166" s="69">
        <v>0.0046</v>
      </c>
    </row>
    <row r="167" spans="1:5" ht="13.5" thickBot="1">
      <c r="A167" s="31"/>
      <c r="B167" s="70" t="s">
        <v>80</v>
      </c>
      <c r="C167" s="71">
        <v>28899</v>
      </c>
      <c r="D167" s="72">
        <v>687386393.5400001</v>
      </c>
      <c r="E167" s="73">
        <v>1</v>
      </c>
    </row>
    <row r="168" spans="1:5" ht="13.5" thickTop="1">
      <c r="A168" s="31"/>
      <c r="B168" s="77"/>
      <c r="C168" s="67"/>
      <c r="D168" s="68"/>
      <c r="E168" s="69"/>
    </row>
    <row r="169" spans="1:5" ht="12.75">
      <c r="A169" s="31"/>
      <c r="B169" s="77"/>
      <c r="C169" s="67"/>
      <c r="D169" s="68"/>
      <c r="E169" s="69"/>
    </row>
    <row r="170" spans="1:5" ht="12.75">
      <c r="A170" s="31"/>
      <c r="B170" s="31"/>
      <c r="C170" s="67"/>
      <c r="D170" s="68"/>
      <c r="E170" s="69"/>
    </row>
    <row r="171" spans="1:5" ht="12.75">
      <c r="A171" s="31"/>
      <c r="B171" s="31"/>
      <c r="C171" s="67"/>
      <c r="D171" s="68"/>
      <c r="E171" s="69"/>
    </row>
    <row r="172" spans="1:5" ht="12.75">
      <c r="A172" s="31"/>
      <c r="B172" s="31"/>
      <c r="C172" s="67"/>
      <c r="D172" s="68"/>
      <c r="E172" s="69"/>
    </row>
    <row r="173" spans="1:5" ht="12.75">
      <c r="A173" s="31"/>
      <c r="B173" s="31"/>
      <c r="C173" s="67"/>
      <c r="D173" s="68"/>
      <c r="E173" s="69"/>
    </row>
    <row r="174" spans="1:5" ht="12.75">
      <c r="A174" s="31"/>
      <c r="B174" s="31"/>
      <c r="C174" s="67"/>
      <c r="D174" s="68"/>
      <c r="E174" s="69"/>
    </row>
    <row r="175" spans="1:5" ht="12.75">
      <c r="A175" s="31"/>
      <c r="B175" s="31"/>
      <c r="C175" s="67"/>
      <c r="D175" s="68"/>
      <c r="E175" s="69"/>
    </row>
    <row r="176" spans="1:5" ht="12.75">
      <c r="A176" s="31"/>
      <c r="B176" s="31"/>
      <c r="E176" s="69"/>
    </row>
    <row r="177" spans="1:5" ht="12.75">
      <c r="A177" s="31"/>
      <c r="B177" s="31"/>
      <c r="E177" s="69"/>
    </row>
    <row r="178" spans="1:2" ht="12.75">
      <c r="A178" s="31"/>
      <c r="B178" s="31"/>
    </row>
    <row r="179" spans="1:2" ht="12.75">
      <c r="A179" s="31"/>
      <c r="B179" s="31"/>
    </row>
    <row r="180" spans="1:2" ht="12.75">
      <c r="A180" s="31"/>
      <c r="B180" s="31"/>
    </row>
    <row r="181" spans="1:2" ht="12.75">
      <c r="A181" s="31"/>
      <c r="B181" s="31"/>
    </row>
    <row r="182" spans="1:2" ht="12.75">
      <c r="A182" s="31"/>
      <c r="B182" s="31"/>
    </row>
    <row r="183" spans="1:2" ht="12.75">
      <c r="A183" s="31"/>
      <c r="B183" s="31"/>
    </row>
    <row r="184" spans="1:2" ht="12.75">
      <c r="A184" s="31"/>
      <c r="B184" s="31"/>
    </row>
    <row r="185" spans="1:2" ht="12.75">
      <c r="A185" s="31"/>
      <c r="B185" s="31"/>
    </row>
    <row r="186" spans="1:2" ht="12.75">
      <c r="A186" s="31"/>
      <c r="B186" s="31"/>
    </row>
    <row r="187" spans="1:2" ht="12.75">
      <c r="A187" s="31"/>
      <c r="B187" s="31"/>
    </row>
    <row r="188" spans="1:2" ht="12.75">
      <c r="A188" s="31"/>
      <c r="B188" s="31"/>
    </row>
    <row r="189" spans="1:2" ht="12.75">
      <c r="A189" s="31"/>
      <c r="B189" s="31"/>
    </row>
    <row r="190" spans="1:2" ht="12.75">
      <c r="A190" s="31"/>
      <c r="B190" s="31"/>
    </row>
    <row r="191" spans="1:2" ht="12.75">
      <c r="A191" s="31"/>
      <c r="B191" s="31"/>
    </row>
    <row r="192" spans="1:2" ht="12.75">
      <c r="A192" s="31"/>
      <c r="B192" s="31"/>
    </row>
    <row r="193" spans="1:2" ht="12.75">
      <c r="A193" s="31"/>
      <c r="B193" s="31"/>
    </row>
    <row r="194" spans="1:2" ht="12.75">
      <c r="A194" s="31"/>
      <c r="B194" s="31"/>
    </row>
    <row r="195" spans="1:2" ht="12.75">
      <c r="A195" s="31"/>
      <c r="B195" s="31"/>
    </row>
    <row r="196" spans="1:2" ht="12.75">
      <c r="A196" s="31"/>
      <c r="B196" s="31"/>
    </row>
    <row r="197" spans="1:2" ht="12.75">
      <c r="A197" s="31"/>
      <c r="B197" s="31"/>
    </row>
    <row r="198" spans="1:2" ht="12.75">
      <c r="A198" s="31"/>
      <c r="B198" s="31"/>
    </row>
    <row r="199" spans="1:2" ht="12.75">
      <c r="A199" s="31"/>
      <c r="B199" s="31"/>
    </row>
    <row r="200" spans="1:2" ht="12.75">
      <c r="A200" s="31"/>
      <c r="B200" s="31"/>
    </row>
    <row r="201" spans="1:2" ht="12.75">
      <c r="A201" s="31"/>
      <c r="B201" s="31"/>
    </row>
    <row r="202" spans="1:2" ht="12.75">
      <c r="A202" s="31"/>
      <c r="B202" s="31"/>
    </row>
    <row r="203" spans="1:2" ht="12.75">
      <c r="A203" s="31"/>
      <c r="B203" s="31"/>
    </row>
    <row r="204" spans="1:2" ht="12.75">
      <c r="A204" s="31"/>
      <c r="B204" s="31"/>
    </row>
    <row r="205" spans="1:2" ht="12.75">
      <c r="A205" s="31"/>
      <c r="B205" s="31"/>
    </row>
    <row r="206" spans="1:2" ht="12.75">
      <c r="A206" s="31"/>
      <c r="B206" s="31"/>
    </row>
    <row r="207" spans="1:2" ht="12.75">
      <c r="A207" s="31"/>
      <c r="B207" s="31"/>
    </row>
    <row r="208" spans="1:2" ht="12.75">
      <c r="A208" s="31"/>
      <c r="B208" s="31"/>
    </row>
    <row r="209" spans="1:2" ht="12.75">
      <c r="A209" s="31"/>
      <c r="B209" s="31"/>
    </row>
    <row r="210" spans="1:2" ht="12.75">
      <c r="A210" s="31"/>
      <c r="B210" s="31"/>
    </row>
    <row r="211" spans="1:2" ht="12.75">
      <c r="A211" s="31"/>
      <c r="B211" s="31"/>
    </row>
    <row r="212" spans="1:2" ht="12.75">
      <c r="A212" s="31"/>
      <c r="B212" s="31"/>
    </row>
    <row r="213" spans="1:2" ht="12.75">
      <c r="A213" s="31"/>
      <c r="B213" s="31"/>
    </row>
    <row r="214" spans="1:2" ht="12.75">
      <c r="A214" s="31"/>
      <c r="B214" s="31"/>
    </row>
    <row r="215" spans="1:2" ht="12.75">
      <c r="A215" s="31"/>
      <c r="B215" s="31"/>
    </row>
    <row r="216" spans="1:2" ht="12.75">
      <c r="A216" s="31"/>
      <c r="B216" s="31"/>
    </row>
    <row r="217" spans="1:2" ht="12.75">
      <c r="A217" s="31"/>
      <c r="B217" s="31"/>
    </row>
    <row r="218" spans="1:2" ht="12.75">
      <c r="A218" s="31"/>
      <c r="B218" s="31"/>
    </row>
    <row r="219" spans="1:2" ht="12.75">
      <c r="A219" s="31"/>
      <c r="B219" s="31"/>
    </row>
    <row r="220" spans="1:2" ht="12.75">
      <c r="A220" s="31"/>
      <c r="B220" s="31"/>
    </row>
    <row r="221" spans="1:2" ht="12.75">
      <c r="A221" s="31"/>
      <c r="B221" s="31"/>
    </row>
    <row r="222" spans="1:2" ht="12.75">
      <c r="A222" s="31"/>
      <c r="B222" s="31"/>
    </row>
    <row r="223" spans="1:2" ht="12.75">
      <c r="A223" s="31"/>
      <c r="B223" s="31"/>
    </row>
    <row r="224" spans="1:2" ht="12.75">
      <c r="A224" s="31"/>
      <c r="B224" s="31"/>
    </row>
    <row r="225" spans="1:2" ht="12.75">
      <c r="A225" s="31"/>
      <c r="B225" s="31"/>
    </row>
    <row r="226" spans="1:2" ht="12.75">
      <c r="A226" s="31"/>
      <c r="B226" s="31"/>
    </row>
    <row r="227" spans="1:2" ht="12.75">
      <c r="A227" s="31"/>
      <c r="B227" s="31"/>
    </row>
    <row r="228" spans="1:2" ht="12.75">
      <c r="A228" s="31"/>
      <c r="B228" s="31"/>
    </row>
    <row r="229" spans="1:2" ht="12.75">
      <c r="A229" s="31"/>
      <c r="B229" s="31"/>
    </row>
    <row r="230" spans="1:2" ht="12.75">
      <c r="A230" s="31"/>
      <c r="B230" s="31"/>
    </row>
    <row r="231" spans="1:2" ht="12.75">
      <c r="A231" s="31"/>
      <c r="B231" s="31"/>
    </row>
    <row r="232" spans="1:2" ht="12.75">
      <c r="A232" s="31"/>
      <c r="B232" s="31"/>
    </row>
    <row r="233" spans="1:2" ht="12.75">
      <c r="A233" s="31"/>
      <c r="B233" s="31"/>
    </row>
    <row r="234" spans="1:2" ht="12.75">
      <c r="A234" s="31"/>
      <c r="B234" s="31"/>
    </row>
    <row r="235" spans="1:2" ht="12.75">
      <c r="A235" s="31"/>
      <c r="B235" s="31"/>
    </row>
    <row r="236" spans="1:2" ht="12.75">
      <c r="A236" s="31"/>
      <c r="B236" s="31"/>
    </row>
    <row r="237" spans="1:2" ht="12.75">
      <c r="A237" s="31"/>
      <c r="B237" s="31"/>
    </row>
    <row r="238" spans="1:2" ht="12.75">
      <c r="A238" s="31"/>
      <c r="B238" s="31"/>
    </row>
    <row r="239" spans="1:2" ht="12.75">
      <c r="A239" s="31"/>
      <c r="B239" s="31"/>
    </row>
    <row r="240" spans="1:2" ht="12.75">
      <c r="A240" s="31"/>
      <c r="B240" s="31"/>
    </row>
    <row r="241" spans="1:2" ht="12.75">
      <c r="A241" s="31"/>
      <c r="B241" s="31"/>
    </row>
    <row r="242" spans="1:2" ht="12.75">
      <c r="A242" s="31"/>
      <c r="B242" s="31"/>
    </row>
    <row r="243" spans="1:2" ht="12.75">
      <c r="A243" s="31"/>
      <c r="B243" s="31"/>
    </row>
    <row r="244" spans="1:2" ht="12.75">
      <c r="A244" s="31"/>
      <c r="B244" s="31"/>
    </row>
    <row r="245" spans="1:2" ht="12.75">
      <c r="A245" s="31"/>
      <c r="B245" s="31"/>
    </row>
    <row r="246" spans="1:2" ht="12.75">
      <c r="A246" s="31"/>
      <c r="B246" s="31"/>
    </row>
    <row r="247" spans="1:2" ht="12.75">
      <c r="A247" s="31"/>
      <c r="B247" s="31"/>
    </row>
    <row r="248" spans="1:2" ht="12.75">
      <c r="A248" s="31"/>
      <c r="B248" s="31"/>
    </row>
    <row r="249" spans="1:2" ht="12.75">
      <c r="A249" s="31"/>
      <c r="B249" s="31"/>
    </row>
    <row r="250" spans="1:2" ht="12.75">
      <c r="A250" s="31"/>
      <c r="B250" s="31"/>
    </row>
    <row r="251" spans="1:2" ht="12.75">
      <c r="A251" s="31"/>
      <c r="B251" s="31"/>
    </row>
    <row r="252" spans="1:2" ht="12.75">
      <c r="A252" s="31"/>
      <c r="B252" s="31"/>
    </row>
    <row r="253" spans="1:2" ht="12.75">
      <c r="A253" s="31"/>
      <c r="B253" s="31"/>
    </row>
    <row r="254" spans="1:2" ht="12.75">
      <c r="A254" s="31"/>
      <c r="B254" s="31"/>
    </row>
    <row r="255" spans="1:2" ht="12.75">
      <c r="A255" s="31"/>
      <c r="B255" s="31"/>
    </row>
    <row r="256" spans="1:2" ht="12.75">
      <c r="A256" s="31"/>
      <c r="B256" s="31"/>
    </row>
    <row r="257" spans="1:2" ht="12.75">
      <c r="A257" s="31"/>
      <c r="B257" s="31"/>
    </row>
    <row r="258" spans="1:2" ht="12.75">
      <c r="A258" s="31"/>
      <c r="B258" s="31"/>
    </row>
    <row r="259" spans="1:2" ht="12.75">
      <c r="A259" s="31"/>
      <c r="B259" s="31"/>
    </row>
    <row r="260" spans="1:2" ht="12.75">
      <c r="A260" s="31"/>
      <c r="B260" s="31"/>
    </row>
    <row r="261" spans="1:2" ht="12.75">
      <c r="A261" s="31"/>
      <c r="B261" s="31"/>
    </row>
    <row r="262" spans="1:2" ht="12.75">
      <c r="A262" s="31"/>
      <c r="B262" s="31"/>
    </row>
    <row r="263" spans="1:2" ht="12.75">
      <c r="A263" s="31"/>
      <c r="B263" s="31"/>
    </row>
    <row r="264" spans="1:2" ht="12.75">
      <c r="A264" s="31"/>
      <c r="B264" s="31"/>
    </row>
    <row r="265" spans="1:2" ht="12.75">
      <c r="A265" s="31"/>
      <c r="B265" s="31"/>
    </row>
    <row r="266" spans="1:2" ht="12.75">
      <c r="A266" s="31"/>
      <c r="B266" s="31"/>
    </row>
    <row r="267" spans="1:2" ht="12.75">
      <c r="A267" s="31"/>
      <c r="B267" s="31"/>
    </row>
    <row r="268" spans="1:2" ht="12.75">
      <c r="A268" s="31"/>
      <c r="B268" s="31"/>
    </row>
    <row r="269" spans="1:2" ht="12.75">
      <c r="A269" s="31"/>
      <c r="B269" s="31"/>
    </row>
    <row r="270" spans="1:2" ht="12.75">
      <c r="A270" s="31"/>
      <c r="B270" s="31"/>
    </row>
    <row r="271" spans="1:2" ht="12.75">
      <c r="A271" s="31"/>
      <c r="B271" s="31"/>
    </row>
    <row r="272" spans="1:2" ht="12.75">
      <c r="A272" s="31"/>
      <c r="B272" s="31"/>
    </row>
    <row r="273" spans="1:2" ht="12.75">
      <c r="A273" s="31"/>
      <c r="B273" s="31"/>
    </row>
    <row r="274" spans="1:2" ht="12.75">
      <c r="A274" s="31"/>
      <c r="B274" s="31"/>
    </row>
    <row r="275" spans="1:2" ht="12.75">
      <c r="A275" s="31"/>
      <c r="B275" s="31"/>
    </row>
    <row r="276" spans="1:2" ht="12.75">
      <c r="A276" s="31"/>
      <c r="B276" s="31"/>
    </row>
    <row r="277" spans="1:2" ht="12.75">
      <c r="A277" s="31"/>
      <c r="B277" s="31"/>
    </row>
    <row r="278" spans="1:2" ht="12.75">
      <c r="A278" s="31"/>
      <c r="B278" s="31"/>
    </row>
    <row r="279" spans="1:2" ht="12.75">
      <c r="A279" s="31"/>
      <c r="B279" s="31"/>
    </row>
    <row r="280" spans="1:2" ht="12.75">
      <c r="A280" s="31"/>
      <c r="B280" s="31"/>
    </row>
    <row r="281" spans="1:2" ht="12.75">
      <c r="A281" s="31"/>
      <c r="B281" s="31"/>
    </row>
    <row r="282" spans="1:2" ht="12.75">
      <c r="A282" s="31"/>
      <c r="B282" s="31"/>
    </row>
    <row r="283" spans="1:2" ht="12.75">
      <c r="A283" s="31"/>
      <c r="B283" s="31"/>
    </row>
    <row r="284" spans="1:2" ht="12.75">
      <c r="A284" s="31"/>
      <c r="B284" s="31"/>
    </row>
    <row r="285" spans="1:2" ht="12.75">
      <c r="A285" s="31"/>
      <c r="B285" s="31"/>
    </row>
    <row r="286" spans="1:2" ht="12.75">
      <c r="A286" s="31"/>
      <c r="B286" s="31"/>
    </row>
    <row r="287" spans="1:2" ht="12.75">
      <c r="A287" s="31"/>
      <c r="B287" s="31"/>
    </row>
    <row r="288" spans="1:2" ht="12.75">
      <c r="A288" s="31"/>
      <c r="B288" s="31"/>
    </row>
    <row r="289" spans="1:2" ht="12.75">
      <c r="A289" s="31"/>
      <c r="B289" s="31"/>
    </row>
    <row r="290" spans="1:2" ht="12.75">
      <c r="A290" s="31"/>
      <c r="B290" s="31"/>
    </row>
    <row r="291" spans="1:2" ht="12.75">
      <c r="A291" s="31"/>
      <c r="B291" s="31"/>
    </row>
    <row r="292" spans="1:2" ht="12.75">
      <c r="A292" s="31"/>
      <c r="B292" s="31"/>
    </row>
    <row r="293" spans="1:2" ht="12.75">
      <c r="A293" s="31"/>
      <c r="B293" s="31"/>
    </row>
    <row r="294" spans="1:2" ht="12.75">
      <c r="A294" s="31"/>
      <c r="B294" s="31"/>
    </row>
    <row r="295" spans="1:2" ht="12.75">
      <c r="A295" s="31"/>
      <c r="B295" s="31"/>
    </row>
    <row r="296" spans="1:2" ht="12.75">
      <c r="A296" s="31"/>
      <c r="B296" s="31"/>
    </row>
    <row r="297" spans="1:2" ht="12.75">
      <c r="A297" s="31"/>
      <c r="B297" s="31"/>
    </row>
    <row r="298" spans="1:2" ht="12.75">
      <c r="A298" s="31"/>
      <c r="B298" s="31"/>
    </row>
    <row r="299" spans="1:2" ht="12.75">
      <c r="A299" s="31"/>
      <c r="B299" s="31"/>
    </row>
    <row r="300" spans="1:2" ht="12.75">
      <c r="A300" s="31"/>
      <c r="B300" s="31"/>
    </row>
    <row r="301" spans="1:2" ht="12.75">
      <c r="A301" s="31"/>
      <c r="B301" s="31"/>
    </row>
    <row r="302" spans="1:2" ht="12.75">
      <c r="A302" s="31"/>
      <c r="B302" s="31"/>
    </row>
    <row r="303" spans="1:2" ht="12.75">
      <c r="A303" s="31"/>
      <c r="B303" s="31"/>
    </row>
    <row r="304" spans="1:2" ht="12.75">
      <c r="A304" s="31"/>
      <c r="B304" s="31"/>
    </row>
    <row r="305" spans="1:2" ht="12.75">
      <c r="A305" s="31"/>
      <c r="B305" s="31"/>
    </row>
    <row r="306" spans="1:2" ht="12.75">
      <c r="A306" s="31"/>
      <c r="B306" s="31"/>
    </row>
    <row r="307" spans="1:2" ht="12.75">
      <c r="A307" s="31"/>
      <c r="B307" s="31"/>
    </row>
    <row r="308" spans="1:2" ht="12.75">
      <c r="A308" s="31"/>
      <c r="B308" s="31"/>
    </row>
    <row r="309" spans="1:2" ht="12.75">
      <c r="A309" s="31"/>
      <c r="B309" s="31"/>
    </row>
    <row r="310" spans="1:2" ht="12.75">
      <c r="A310" s="31"/>
      <c r="B310" s="31"/>
    </row>
    <row r="311" spans="1:2" ht="12.75">
      <c r="A311" s="31"/>
      <c r="B311" s="31"/>
    </row>
    <row r="312" spans="1:2" ht="12.75">
      <c r="A312" s="31"/>
      <c r="B312" s="31"/>
    </row>
    <row r="313" spans="1:2" ht="12.75">
      <c r="A313" s="31"/>
      <c r="B313" s="31"/>
    </row>
    <row r="314" spans="1:2" ht="12.75">
      <c r="A314" s="31"/>
      <c r="B314" s="31"/>
    </row>
    <row r="315" spans="1:2" ht="12.75">
      <c r="A315" s="31"/>
      <c r="B315" s="31"/>
    </row>
    <row r="316" spans="1:2" ht="12.75">
      <c r="A316" s="31"/>
      <c r="B316" s="31"/>
    </row>
    <row r="317" spans="1:2" ht="12.75">
      <c r="A317" s="31"/>
      <c r="B317" s="31"/>
    </row>
    <row r="318" spans="1:2" ht="12.75">
      <c r="A318" s="31"/>
      <c r="B318" s="31"/>
    </row>
    <row r="319" spans="1:2" ht="12.75">
      <c r="A319" s="31"/>
      <c r="B319" s="31"/>
    </row>
    <row r="320" spans="1:2" ht="12.75">
      <c r="A320" s="31"/>
      <c r="B320" s="31"/>
    </row>
    <row r="321" spans="1:2" ht="12.75">
      <c r="A321" s="31"/>
      <c r="B321" s="31"/>
    </row>
    <row r="322" spans="1:2" ht="12.75">
      <c r="A322" s="31"/>
      <c r="B322" s="31"/>
    </row>
    <row r="323" spans="1:2" ht="12.75">
      <c r="A323" s="31"/>
      <c r="B323" s="31"/>
    </row>
    <row r="324" spans="1:2" ht="12.75">
      <c r="A324" s="31"/>
      <c r="B324" s="31"/>
    </row>
    <row r="325" spans="1:2" ht="12.75">
      <c r="A325" s="31"/>
      <c r="B325" s="31"/>
    </row>
    <row r="326" spans="1:2" ht="12.75">
      <c r="A326" s="31"/>
      <c r="B326" s="31"/>
    </row>
    <row r="327" spans="1:2" ht="12.75">
      <c r="A327" s="31"/>
      <c r="B327" s="31"/>
    </row>
    <row r="328" spans="1:2" ht="12.75">
      <c r="A328" s="31"/>
      <c r="B328" s="31"/>
    </row>
    <row r="329" spans="1:2" ht="12.75">
      <c r="A329" s="31"/>
      <c r="B329" s="31"/>
    </row>
    <row r="330" spans="1:2" ht="12.75">
      <c r="A330" s="31"/>
      <c r="B330" s="31"/>
    </row>
    <row r="331" spans="1:2" ht="12.75">
      <c r="A331" s="31"/>
      <c r="B331" s="31"/>
    </row>
    <row r="332" spans="1:2" ht="12.75">
      <c r="A332" s="31"/>
      <c r="B332" s="31"/>
    </row>
    <row r="333" spans="1:2" ht="12.75">
      <c r="A333" s="31"/>
      <c r="B333" s="31"/>
    </row>
    <row r="334" spans="1:2" ht="12.75">
      <c r="A334" s="31"/>
      <c r="B334" s="31"/>
    </row>
    <row r="335" spans="1:2" ht="12.75">
      <c r="A335" s="31"/>
      <c r="B335" s="31"/>
    </row>
    <row r="336" spans="1:2" ht="12.75">
      <c r="A336" s="31"/>
      <c r="B336" s="31"/>
    </row>
    <row r="337" spans="1:2" ht="12.75">
      <c r="A337" s="31"/>
      <c r="B337" s="31"/>
    </row>
    <row r="338" spans="1:2" ht="12.75">
      <c r="A338" s="31"/>
      <c r="B338" s="31"/>
    </row>
    <row r="339" spans="1:2" ht="12.75">
      <c r="A339" s="31"/>
      <c r="B339" s="31"/>
    </row>
    <row r="340" spans="1:2" ht="12.75">
      <c r="A340" s="31"/>
      <c r="B340" s="31"/>
    </row>
    <row r="341" spans="1:2" ht="12.75">
      <c r="A341" s="31"/>
      <c r="B341" s="31"/>
    </row>
    <row r="342" spans="1:2" ht="12.75">
      <c r="A342" s="31"/>
      <c r="B342" s="31"/>
    </row>
    <row r="343" spans="1:2" ht="12.75">
      <c r="A343" s="31"/>
      <c r="B343" s="31"/>
    </row>
    <row r="344" spans="1:2" ht="12.75">
      <c r="A344" s="31"/>
      <c r="B344" s="31"/>
    </row>
    <row r="345" spans="1:2" ht="12.75">
      <c r="A345" s="31"/>
      <c r="B345" s="31"/>
    </row>
    <row r="346" spans="1:2" ht="12.75">
      <c r="A346" s="31"/>
      <c r="B346" s="31"/>
    </row>
    <row r="347" spans="1:2" ht="12.75">
      <c r="A347" s="31"/>
      <c r="B347" s="31"/>
    </row>
    <row r="348" spans="1:2" ht="12.75">
      <c r="A348" s="31"/>
      <c r="B348" s="31"/>
    </row>
    <row r="349" spans="1:2" ht="12.75">
      <c r="A349" s="31"/>
      <c r="B349" s="31"/>
    </row>
    <row r="350" spans="1:2" ht="12.75">
      <c r="A350" s="31"/>
      <c r="B350" s="31"/>
    </row>
    <row r="351" spans="1:2" ht="12.75">
      <c r="A351" s="31"/>
      <c r="B351" s="31"/>
    </row>
    <row r="352" spans="1:2" ht="12.75">
      <c r="A352" s="31"/>
      <c r="B352" s="31"/>
    </row>
    <row r="353" spans="1:2" ht="12.75">
      <c r="A353" s="31"/>
      <c r="B353" s="31"/>
    </row>
    <row r="354" spans="1:2" ht="12.75">
      <c r="A354" s="31"/>
      <c r="B354" s="31"/>
    </row>
    <row r="355" spans="1:2" ht="12.75">
      <c r="A355" s="31"/>
      <c r="B355" s="31"/>
    </row>
    <row r="356" spans="1:2" ht="12.75">
      <c r="A356" s="31"/>
      <c r="B356" s="31"/>
    </row>
    <row r="357" spans="1:2" ht="12.75">
      <c r="A357" s="31"/>
      <c r="B357" s="31"/>
    </row>
    <row r="358" spans="1:2" ht="12.75">
      <c r="A358" s="31"/>
      <c r="B358" s="31"/>
    </row>
    <row r="359" spans="1:2" ht="12.75">
      <c r="A359" s="31"/>
      <c r="B359" s="31"/>
    </row>
    <row r="360" spans="1:2" ht="12.75">
      <c r="A360" s="31"/>
      <c r="B360" s="31"/>
    </row>
    <row r="361" spans="1:2" ht="12.75">
      <c r="A361" s="31"/>
      <c r="B361" s="31"/>
    </row>
    <row r="362" spans="1:2" ht="12.75">
      <c r="A362" s="31"/>
      <c r="B362" s="31"/>
    </row>
    <row r="363" spans="1:2" ht="12.75">
      <c r="A363" s="31"/>
      <c r="B363" s="31"/>
    </row>
    <row r="364" spans="1:2" ht="12.75">
      <c r="A364" s="31"/>
      <c r="B364" s="31"/>
    </row>
    <row r="365" spans="1:2" ht="12.75">
      <c r="A365" s="31"/>
      <c r="B365" s="31"/>
    </row>
    <row r="366" spans="1:2" ht="12.75">
      <c r="A366" s="31"/>
      <c r="B366" s="31"/>
    </row>
    <row r="367" spans="1:2" ht="12.75">
      <c r="A367" s="31"/>
      <c r="B367" s="31"/>
    </row>
    <row r="368" spans="1:2" ht="12.75">
      <c r="A368" s="31"/>
      <c r="B368" s="31"/>
    </row>
    <row r="369" spans="1:2" ht="12.75">
      <c r="A369" s="31"/>
      <c r="B369" s="31"/>
    </row>
    <row r="370" spans="1:2" ht="12.75">
      <c r="A370" s="31"/>
      <c r="B370" s="31"/>
    </row>
    <row r="371" spans="1:2" ht="12.75">
      <c r="A371" s="31"/>
      <c r="B371" s="31"/>
    </row>
    <row r="372" spans="1:2" ht="12.75">
      <c r="A372" s="31"/>
      <c r="B372" s="31"/>
    </row>
    <row r="373" spans="1:2" ht="12.75">
      <c r="A373" s="31"/>
      <c r="B373" s="31"/>
    </row>
    <row r="374" spans="1:2" ht="12.75">
      <c r="A374" s="31"/>
      <c r="B374" s="31"/>
    </row>
    <row r="375" spans="1:2" ht="12.75">
      <c r="A375" s="31"/>
      <c r="B375" s="31"/>
    </row>
    <row r="376" spans="1:2" ht="12.75">
      <c r="A376" s="31"/>
      <c r="B376" s="31"/>
    </row>
    <row r="377" spans="1:2" ht="12.75">
      <c r="A377" s="31"/>
      <c r="B377" s="31"/>
    </row>
    <row r="378" spans="1:2" ht="12.75">
      <c r="A378" s="31"/>
      <c r="B378" s="31"/>
    </row>
    <row r="379" spans="1:2" ht="12.75">
      <c r="A379" s="31"/>
      <c r="B379" s="31"/>
    </row>
    <row r="380" spans="1:2" ht="12.75">
      <c r="A380" s="31"/>
      <c r="B380" s="31"/>
    </row>
    <row r="381" spans="1:2" ht="12.75">
      <c r="A381" s="31"/>
      <c r="B381" s="31"/>
    </row>
    <row r="382" spans="1:2" ht="12.75">
      <c r="A382" s="31"/>
      <c r="B382" s="31"/>
    </row>
    <row r="383" spans="1:2" ht="12.75">
      <c r="A383" s="31"/>
      <c r="B383" s="31"/>
    </row>
    <row r="384" spans="1:2" ht="12.75">
      <c r="A384" s="31"/>
      <c r="B384" s="31"/>
    </row>
    <row r="385" spans="1:2" ht="12.75">
      <c r="A385" s="31"/>
      <c r="B385" s="31"/>
    </row>
    <row r="386" spans="1:2" ht="12.75">
      <c r="A386" s="31"/>
      <c r="B386" s="31"/>
    </row>
    <row r="387" spans="1:2" ht="12.75">
      <c r="A387" s="31"/>
      <c r="B387" s="31"/>
    </row>
    <row r="388" spans="1:2" ht="12.75">
      <c r="A388" s="31"/>
      <c r="B388" s="31"/>
    </row>
    <row r="389" spans="1:2" ht="12.75">
      <c r="A389" s="31"/>
      <c r="B389" s="31"/>
    </row>
    <row r="390" spans="1:2" ht="12.75">
      <c r="A390" s="31"/>
      <c r="B390" s="31"/>
    </row>
    <row r="391" spans="1:2" ht="12.75">
      <c r="A391" s="31"/>
      <c r="B391" s="31"/>
    </row>
    <row r="392" spans="1:2" ht="12.75">
      <c r="A392" s="31"/>
      <c r="B392" s="31"/>
    </row>
    <row r="393" spans="1:2" ht="12.75">
      <c r="A393" s="31"/>
      <c r="B393" s="31"/>
    </row>
    <row r="394" spans="1:2" ht="12.75">
      <c r="A394" s="31"/>
      <c r="B394" s="31"/>
    </row>
    <row r="395" spans="1:2" ht="12.75">
      <c r="A395" s="31"/>
      <c r="B395" s="31"/>
    </row>
    <row r="396" spans="1:2" ht="12.75">
      <c r="A396" s="31"/>
      <c r="B396" s="31"/>
    </row>
    <row r="397" spans="1:2" ht="12.75">
      <c r="A397" s="31"/>
      <c r="B397" s="31"/>
    </row>
    <row r="398" spans="1:2" ht="12.75">
      <c r="A398" s="31"/>
      <c r="B398" s="31"/>
    </row>
    <row r="399" spans="1:2" ht="12.75">
      <c r="A399" s="31"/>
      <c r="B399" s="31"/>
    </row>
    <row r="400" spans="1:2" ht="12.75">
      <c r="A400" s="31"/>
      <c r="B400" s="31"/>
    </row>
    <row r="401" spans="1:2" ht="12.75">
      <c r="A401" s="31"/>
      <c r="B401" s="31"/>
    </row>
    <row r="402" spans="1:2" ht="12.75">
      <c r="A402" s="31"/>
      <c r="B402" s="31"/>
    </row>
    <row r="403" spans="1:2" ht="12.75">
      <c r="A403" s="31"/>
      <c r="B403" s="31"/>
    </row>
    <row r="404" spans="1:2" ht="12.75">
      <c r="A404" s="31"/>
      <c r="B404" s="31"/>
    </row>
    <row r="405" spans="1:2" ht="12.75">
      <c r="A405" s="31"/>
      <c r="B405" s="31"/>
    </row>
    <row r="406" spans="1:2" ht="12.75">
      <c r="A406" s="31"/>
      <c r="B406" s="31"/>
    </row>
    <row r="407" spans="1:2" ht="12.75">
      <c r="A407" s="31"/>
      <c r="B407" s="31"/>
    </row>
    <row r="408" spans="1:2" ht="12.75">
      <c r="A408" s="31"/>
      <c r="B408" s="31"/>
    </row>
    <row r="409" spans="1:2" ht="12.75">
      <c r="A409" s="31"/>
      <c r="B409" s="31"/>
    </row>
    <row r="410" spans="1:2" ht="12.75">
      <c r="A410" s="31"/>
      <c r="B410" s="31"/>
    </row>
    <row r="411" spans="1:2" ht="12.75">
      <c r="A411" s="31"/>
      <c r="B411" s="31"/>
    </row>
    <row r="412" spans="1:2" ht="12.75">
      <c r="A412" s="31"/>
      <c r="B412" s="31"/>
    </row>
    <row r="413" spans="1:2" ht="12.75">
      <c r="A413" s="31"/>
      <c r="B413" s="31"/>
    </row>
    <row r="414" spans="1:2" ht="12.75">
      <c r="A414" s="31"/>
      <c r="B414" s="31"/>
    </row>
    <row r="415" spans="1:2" ht="12.75">
      <c r="A415" s="31"/>
      <c r="B415" s="31"/>
    </row>
    <row r="416" spans="1:2" ht="12.75">
      <c r="A416" s="31"/>
      <c r="B416" s="31"/>
    </row>
    <row r="417" spans="1:2" ht="12.75">
      <c r="A417" s="31"/>
      <c r="B417" s="31"/>
    </row>
    <row r="418" spans="1:2" ht="12.75">
      <c r="A418" s="31"/>
      <c r="B418" s="31"/>
    </row>
    <row r="419" spans="1:2" ht="12.75">
      <c r="A419" s="31"/>
      <c r="B419" s="31"/>
    </row>
    <row r="420" spans="1:2" ht="12.75">
      <c r="A420" s="31"/>
      <c r="B420" s="31"/>
    </row>
    <row r="421" spans="1:2" ht="12.75">
      <c r="A421" s="31"/>
      <c r="B421" s="31"/>
    </row>
    <row r="422" spans="1:2" ht="12.75">
      <c r="A422" s="31"/>
      <c r="B422" s="31"/>
    </row>
    <row r="423" spans="1:2" ht="12.75">
      <c r="A423" s="31"/>
      <c r="B423" s="31"/>
    </row>
    <row r="424" spans="1:2" ht="12.75">
      <c r="A424" s="31"/>
      <c r="B424" s="31"/>
    </row>
    <row r="425" spans="1:2" ht="12.75">
      <c r="A425" s="31"/>
      <c r="B425" s="31"/>
    </row>
    <row r="426" spans="1:2" ht="12.75">
      <c r="A426" s="31"/>
      <c r="B426" s="31"/>
    </row>
    <row r="427" spans="1:2" ht="12.75">
      <c r="A427" s="31"/>
      <c r="B427" s="31"/>
    </row>
    <row r="428" spans="1:2" ht="12.75">
      <c r="A428" s="31"/>
      <c r="B428" s="31"/>
    </row>
    <row r="429" spans="1:2" ht="12.75">
      <c r="A429" s="31"/>
      <c r="B429" s="31"/>
    </row>
    <row r="430" spans="1:2" ht="12.75">
      <c r="A430" s="31"/>
      <c r="B430" s="31"/>
    </row>
    <row r="431" spans="1:2" ht="12.75">
      <c r="A431" s="31"/>
      <c r="B431" s="31"/>
    </row>
    <row r="432" spans="1:2" ht="12.75">
      <c r="A432" s="31"/>
      <c r="B432" s="31"/>
    </row>
    <row r="433" spans="1:2" ht="12.75">
      <c r="A433" s="31"/>
      <c r="B433" s="31"/>
    </row>
    <row r="434" spans="1:2" ht="12.75">
      <c r="A434" s="31"/>
      <c r="B434" s="31"/>
    </row>
    <row r="435" spans="1:2" ht="12.75">
      <c r="A435" s="31"/>
      <c r="B435" s="31"/>
    </row>
    <row r="436" spans="1:2" ht="12.75">
      <c r="A436" s="31"/>
      <c r="B436" s="31"/>
    </row>
    <row r="437" spans="1:2" ht="12.75">
      <c r="A437" s="31"/>
      <c r="B437" s="31"/>
    </row>
    <row r="438" spans="1:2" ht="12.75">
      <c r="A438" s="31"/>
      <c r="B438" s="31"/>
    </row>
    <row r="439" spans="1:2" ht="12.75">
      <c r="A439" s="31"/>
      <c r="B439" s="31"/>
    </row>
    <row r="440" spans="1:2" ht="12.75">
      <c r="A440" s="31"/>
      <c r="B440" s="31"/>
    </row>
    <row r="441" spans="1:2" ht="12.75">
      <c r="A441" s="31"/>
      <c r="B441" s="31"/>
    </row>
    <row r="442" spans="1:2" ht="12.75">
      <c r="A442" s="31"/>
      <c r="B442" s="31"/>
    </row>
    <row r="443" spans="1:2" ht="12.75">
      <c r="A443" s="31"/>
      <c r="B443" s="31"/>
    </row>
    <row r="444" spans="1:2" ht="12.75">
      <c r="A444" s="31"/>
      <c r="B444" s="31"/>
    </row>
    <row r="445" spans="1:2" ht="12.75">
      <c r="A445" s="31"/>
      <c r="B445" s="31"/>
    </row>
    <row r="446" spans="1:2" ht="12.75">
      <c r="A446" s="31"/>
      <c r="B446" s="31"/>
    </row>
    <row r="447" spans="1:2" ht="12.75">
      <c r="A447" s="31"/>
      <c r="B447" s="31"/>
    </row>
    <row r="448" spans="1:2" ht="12.75">
      <c r="A448" s="31"/>
      <c r="B448" s="31"/>
    </row>
    <row r="449" spans="1:2" ht="12.75">
      <c r="A449" s="31"/>
      <c r="B449" s="31"/>
    </row>
    <row r="450" spans="1:2" ht="12.75">
      <c r="A450" s="31"/>
      <c r="B450" s="31"/>
    </row>
    <row r="451" spans="1:2" ht="12.75">
      <c r="A451" s="31"/>
      <c r="B451" s="31"/>
    </row>
    <row r="452" spans="1:2" ht="12.75">
      <c r="A452" s="31"/>
      <c r="B452" s="31"/>
    </row>
    <row r="453" spans="1:2" ht="12.75">
      <c r="A453" s="31"/>
      <c r="B453" s="31"/>
    </row>
    <row r="454" spans="1:2" ht="12.75">
      <c r="A454" s="31"/>
      <c r="B454" s="31"/>
    </row>
    <row r="455" spans="1:2" ht="12.75">
      <c r="A455" s="31"/>
      <c r="B455" s="31"/>
    </row>
    <row r="456" spans="1:2" ht="12.75">
      <c r="A456" s="31"/>
      <c r="B456" s="31"/>
    </row>
    <row r="457" spans="1:2" ht="12.75">
      <c r="A457" s="31"/>
      <c r="B457" s="31"/>
    </row>
    <row r="458" spans="1:2" ht="12.75">
      <c r="A458" s="31"/>
      <c r="B458" s="31"/>
    </row>
    <row r="459" spans="1:2" ht="12.75">
      <c r="A459" s="31"/>
      <c r="B459" s="31"/>
    </row>
    <row r="460" spans="1:2" ht="12.75">
      <c r="A460" s="31"/>
      <c r="B460" s="31"/>
    </row>
    <row r="461" spans="1:2" ht="12.75">
      <c r="A461" s="31"/>
      <c r="B461" s="31"/>
    </row>
    <row r="462" spans="1:2" ht="12.75">
      <c r="A462" s="31"/>
      <c r="B462" s="31"/>
    </row>
    <row r="463" spans="1:2" ht="12.75">
      <c r="A463" s="31"/>
      <c r="B463" s="31"/>
    </row>
    <row r="464" spans="1:2" ht="12.75">
      <c r="A464" s="31"/>
      <c r="B464" s="31"/>
    </row>
    <row r="465" spans="1:2" ht="12.75">
      <c r="A465" s="31"/>
      <c r="B465" s="31"/>
    </row>
    <row r="466" spans="1:2" ht="12.75">
      <c r="A466" s="31"/>
      <c r="B466" s="31"/>
    </row>
    <row r="467" spans="1:2" ht="12.75">
      <c r="A467" s="31"/>
      <c r="B467" s="31"/>
    </row>
    <row r="468" spans="1:2" ht="12.75">
      <c r="A468" s="31"/>
      <c r="B468" s="31"/>
    </row>
    <row r="469" spans="1:2" ht="12.75">
      <c r="A469" s="31"/>
      <c r="B469" s="31"/>
    </row>
    <row r="470" spans="1:2" ht="12.75">
      <c r="A470" s="31"/>
      <c r="B470" s="31"/>
    </row>
    <row r="471" spans="1:2" ht="12.75">
      <c r="A471" s="31"/>
      <c r="B471" s="31"/>
    </row>
    <row r="472" spans="1:2" ht="12.75">
      <c r="A472" s="31"/>
      <c r="B472" s="31"/>
    </row>
    <row r="473" spans="1:2" ht="12.75">
      <c r="A473" s="31"/>
      <c r="B473" s="31"/>
    </row>
    <row r="474" spans="1:2" ht="12.75">
      <c r="A474" s="31"/>
      <c r="B474" s="31"/>
    </row>
    <row r="475" spans="1:2" ht="12.75">
      <c r="A475" s="31"/>
      <c r="B475" s="31"/>
    </row>
    <row r="476" spans="1:2" ht="12.75">
      <c r="A476" s="31"/>
      <c r="B476" s="31"/>
    </row>
    <row r="477" spans="1:2" ht="12.75">
      <c r="A477" s="31"/>
      <c r="B477" s="31"/>
    </row>
    <row r="478" spans="1:2" ht="12.75">
      <c r="A478" s="31"/>
      <c r="B478" s="31"/>
    </row>
    <row r="479" spans="1:2" ht="12.75">
      <c r="A479" s="31"/>
      <c r="B479" s="31"/>
    </row>
    <row r="480" spans="1:2" ht="12.75">
      <c r="A480" s="31"/>
      <c r="B480" s="31"/>
    </row>
    <row r="481" spans="1:2" ht="12.75">
      <c r="A481" s="31"/>
      <c r="B481" s="31"/>
    </row>
    <row r="482" spans="1:2" ht="12.75">
      <c r="A482" s="31"/>
      <c r="B482" s="31"/>
    </row>
    <row r="483" spans="1:2" ht="12.75">
      <c r="A483" s="31"/>
      <c r="B483" s="31"/>
    </row>
    <row r="484" spans="1:2" ht="12.75">
      <c r="A484" s="31"/>
      <c r="B484" s="31"/>
    </row>
    <row r="485" spans="1:2" ht="12.75">
      <c r="A485" s="31"/>
      <c r="B485" s="31"/>
    </row>
    <row r="486" spans="1:2" ht="12.75">
      <c r="A486" s="31"/>
      <c r="B486" s="31"/>
    </row>
    <row r="487" spans="1:2" ht="12.75">
      <c r="A487" s="31"/>
      <c r="B487" s="31"/>
    </row>
    <row r="488" spans="1:2" ht="12.75">
      <c r="A488" s="31"/>
      <c r="B488" s="31"/>
    </row>
    <row r="489" spans="1:2" ht="12.75">
      <c r="A489" s="31"/>
      <c r="B489" s="31"/>
    </row>
    <row r="490" spans="1:2" ht="12.75">
      <c r="A490" s="31"/>
      <c r="B490" s="31"/>
    </row>
    <row r="491" spans="1:2" ht="12.75">
      <c r="A491" s="31"/>
      <c r="B491" s="31"/>
    </row>
    <row r="492" spans="1:2" ht="12.75">
      <c r="A492" s="31"/>
      <c r="B492" s="31"/>
    </row>
    <row r="493" spans="1:2" ht="12.75">
      <c r="A493" s="31"/>
      <c r="B493" s="31"/>
    </row>
    <row r="494" spans="1:2" ht="12.75">
      <c r="A494" s="31"/>
      <c r="B494" s="31"/>
    </row>
    <row r="495" spans="1:2" ht="12.75">
      <c r="A495" s="31"/>
      <c r="B495" s="31"/>
    </row>
    <row r="496" spans="1:2" ht="12.75">
      <c r="A496" s="31"/>
      <c r="B496" s="31"/>
    </row>
    <row r="497" spans="1:2" ht="12.75">
      <c r="A497" s="31"/>
      <c r="B497" s="31"/>
    </row>
    <row r="498" spans="1:2" ht="12.75">
      <c r="A498" s="31"/>
      <c r="B498" s="31"/>
    </row>
    <row r="499" spans="1:2" ht="12.75">
      <c r="A499" s="31"/>
      <c r="B499" s="31"/>
    </row>
    <row r="500" spans="1:2" ht="12.75">
      <c r="A500" s="31"/>
      <c r="B500" s="31"/>
    </row>
    <row r="501" spans="1:2" ht="12.75">
      <c r="A501" s="31"/>
      <c r="B501" s="31"/>
    </row>
    <row r="502" spans="1:2" ht="12.75">
      <c r="A502" s="31"/>
      <c r="B502" s="31"/>
    </row>
    <row r="503" spans="1:2" ht="12.75">
      <c r="A503" s="31"/>
      <c r="B503" s="31"/>
    </row>
    <row r="504" spans="1:2" ht="12.75">
      <c r="A504" s="31"/>
      <c r="B504" s="31"/>
    </row>
    <row r="505" spans="1:2" ht="12.75">
      <c r="A505" s="31"/>
      <c r="B505" s="31"/>
    </row>
    <row r="506" spans="1:2" ht="12.75">
      <c r="A506" s="31"/>
      <c r="B506" s="31"/>
    </row>
    <row r="507" spans="1:2" ht="12.75">
      <c r="A507" s="31"/>
      <c r="B507" s="31"/>
    </row>
    <row r="508" spans="1:2" ht="12.75">
      <c r="A508" s="31"/>
      <c r="B508" s="31"/>
    </row>
    <row r="509" spans="1:2" ht="12.75">
      <c r="A509" s="31"/>
      <c r="B509" s="31"/>
    </row>
    <row r="510" spans="1:2" ht="12.75">
      <c r="A510" s="31"/>
      <c r="B510" s="31"/>
    </row>
    <row r="511" spans="1:2" ht="12.75">
      <c r="A511" s="31"/>
      <c r="B511" s="31"/>
    </row>
    <row r="512" spans="1:2" ht="12.75">
      <c r="A512" s="31"/>
      <c r="B512" s="31"/>
    </row>
    <row r="513" spans="1:2" ht="12.75">
      <c r="A513" s="31"/>
      <c r="B513" s="31"/>
    </row>
    <row r="514" spans="1:2" ht="12.75">
      <c r="A514" s="31"/>
      <c r="B514" s="31"/>
    </row>
    <row r="515" spans="1:2" ht="12.75">
      <c r="A515" s="31"/>
      <c r="B515" s="31"/>
    </row>
    <row r="516" spans="1:2" ht="12.75">
      <c r="A516" s="31"/>
      <c r="B516" s="31"/>
    </row>
    <row r="517" spans="1:2" ht="12.75">
      <c r="A517" s="31"/>
      <c r="B517" s="31"/>
    </row>
    <row r="518" spans="1:2" ht="12.75">
      <c r="A518" s="31"/>
      <c r="B518" s="31"/>
    </row>
    <row r="519" spans="1:2" ht="12.75">
      <c r="A519" s="31"/>
      <c r="B519" s="31"/>
    </row>
    <row r="520" spans="1:2" ht="12.75">
      <c r="A520" s="31"/>
      <c r="B520" s="31"/>
    </row>
    <row r="521" spans="1:2" ht="12.75">
      <c r="A521" s="31"/>
      <c r="B521" s="31"/>
    </row>
    <row r="522" spans="1:2" ht="12.75">
      <c r="A522" s="31"/>
      <c r="B522" s="31"/>
    </row>
    <row r="523" spans="1:2" ht="12.75">
      <c r="A523" s="31"/>
      <c r="B523" s="31"/>
    </row>
    <row r="524" spans="1:2" ht="12.75">
      <c r="A524" s="31"/>
      <c r="B524" s="31"/>
    </row>
    <row r="525" spans="1:2" ht="12.75">
      <c r="A525" s="31"/>
      <c r="B525" s="31"/>
    </row>
    <row r="526" spans="1:2" ht="12.75">
      <c r="A526" s="31"/>
      <c r="B526" s="31"/>
    </row>
    <row r="527" spans="1:2" ht="12.75">
      <c r="A527" s="31"/>
      <c r="B527" s="31"/>
    </row>
    <row r="528" spans="1:2" ht="12.75">
      <c r="A528" s="31"/>
      <c r="B528" s="31"/>
    </row>
    <row r="529" spans="1:2" ht="12.75">
      <c r="A529" s="31"/>
      <c r="B529" s="31"/>
    </row>
    <row r="530" spans="1:2" ht="12.75">
      <c r="A530" s="31"/>
      <c r="B530" s="31"/>
    </row>
    <row r="531" spans="1:2" ht="12.75">
      <c r="A531" s="31"/>
      <c r="B531" s="31"/>
    </row>
    <row r="532" spans="1:2" ht="12.75">
      <c r="A532" s="31"/>
      <c r="B532" s="31"/>
    </row>
    <row r="533" spans="1:2" ht="12.75">
      <c r="A533" s="31"/>
      <c r="B533" s="31"/>
    </row>
    <row r="534" spans="1:2" ht="12.75">
      <c r="A534" s="31"/>
      <c r="B534" s="31"/>
    </row>
    <row r="535" spans="1:2" ht="12.75">
      <c r="A535" s="31"/>
      <c r="B535" s="31"/>
    </row>
    <row r="536" spans="1:2" ht="12.75">
      <c r="A536" s="31"/>
      <c r="B536" s="31"/>
    </row>
    <row r="537" spans="1:2" ht="12.75">
      <c r="A537" s="31"/>
      <c r="B537" s="31"/>
    </row>
    <row r="538" spans="1:2" ht="12.75">
      <c r="A538" s="31"/>
      <c r="B538" s="31"/>
    </row>
    <row r="539" spans="1:2" ht="12.75">
      <c r="A539" s="31"/>
      <c r="B539" s="31"/>
    </row>
    <row r="540" spans="1:2" ht="12.75">
      <c r="A540" s="31"/>
      <c r="B540" s="31"/>
    </row>
    <row r="541" spans="1:2" ht="12.75">
      <c r="A541" s="31"/>
      <c r="B541" s="31"/>
    </row>
    <row r="542" spans="1:2" ht="12.75">
      <c r="A542" s="31"/>
      <c r="B542" s="31"/>
    </row>
    <row r="543" spans="1:2" ht="12.75">
      <c r="A543" s="31"/>
      <c r="B543" s="31"/>
    </row>
    <row r="544" spans="1:2" ht="12.75">
      <c r="A544" s="31"/>
      <c r="B544" s="31"/>
    </row>
    <row r="545" spans="1:2" ht="12.75">
      <c r="A545" s="31"/>
      <c r="B545" s="31"/>
    </row>
    <row r="546" spans="1:2" ht="12.75">
      <c r="A546" s="31"/>
      <c r="B546" s="31"/>
    </row>
    <row r="547" spans="1:2" ht="12.75">
      <c r="A547" s="31"/>
      <c r="B547" s="31"/>
    </row>
    <row r="548" spans="1:2" ht="12.75">
      <c r="A548" s="31"/>
      <c r="B548" s="31"/>
    </row>
    <row r="549" spans="1:2" ht="12.75">
      <c r="A549" s="31"/>
      <c r="B549" s="31"/>
    </row>
    <row r="550" spans="1:2" ht="12.75">
      <c r="A550" s="31"/>
      <c r="B550" s="31"/>
    </row>
    <row r="551" spans="1:2" ht="12.75">
      <c r="A551" s="31"/>
      <c r="B551" s="31"/>
    </row>
    <row r="552" spans="1:2" ht="12.75">
      <c r="A552" s="31"/>
      <c r="B552" s="31"/>
    </row>
    <row r="553" spans="1:2" ht="12.75">
      <c r="A553" s="31"/>
      <c r="B553" s="31"/>
    </row>
    <row r="554" spans="1:2" ht="12.75">
      <c r="A554" s="31"/>
      <c r="B554" s="31"/>
    </row>
    <row r="555" spans="1:2" ht="12.75">
      <c r="A555" s="31"/>
      <c r="B555" s="31"/>
    </row>
    <row r="556" spans="1:2" ht="12.75">
      <c r="A556" s="31"/>
      <c r="B556" s="31"/>
    </row>
    <row r="557" spans="1:2" ht="12.75">
      <c r="A557" s="31"/>
      <c r="B557" s="31"/>
    </row>
    <row r="558" spans="1:2" ht="12.75">
      <c r="A558" s="31"/>
      <c r="B558" s="31"/>
    </row>
    <row r="559" spans="1:2" ht="12.75">
      <c r="A559" s="31"/>
      <c r="B559" s="31"/>
    </row>
    <row r="560" spans="1:2" ht="12.75">
      <c r="A560" s="31"/>
      <c r="B560" s="31"/>
    </row>
    <row r="561" spans="1:2" ht="12.75">
      <c r="A561" s="31"/>
      <c r="B561" s="31"/>
    </row>
    <row r="562" spans="1:2" ht="12.75">
      <c r="A562" s="31"/>
      <c r="B562" s="31"/>
    </row>
    <row r="563" spans="1:2" ht="12.75">
      <c r="A563" s="31"/>
      <c r="B563" s="31"/>
    </row>
    <row r="564" spans="1:2" ht="12.75">
      <c r="A564" s="31"/>
      <c r="B564" s="31"/>
    </row>
    <row r="565" spans="1:2" ht="12.75">
      <c r="A565" s="31"/>
      <c r="B565" s="31"/>
    </row>
    <row r="566" spans="1:2" ht="12.75">
      <c r="A566" s="31"/>
      <c r="B566" s="31"/>
    </row>
    <row r="567" spans="1:2" ht="12.75">
      <c r="A567" s="31"/>
      <c r="B567" s="31"/>
    </row>
    <row r="568" spans="1:2" ht="12.75">
      <c r="A568" s="31"/>
      <c r="B568" s="31"/>
    </row>
    <row r="569" spans="1:2" ht="12.75">
      <c r="A569" s="31"/>
      <c r="B569" s="31"/>
    </row>
    <row r="570" spans="1:2" ht="12.75">
      <c r="A570" s="31"/>
      <c r="B570" s="31"/>
    </row>
    <row r="571" spans="1:2" ht="12.75">
      <c r="A571" s="31"/>
      <c r="B571" s="31"/>
    </row>
    <row r="572" spans="1:2" ht="12.75">
      <c r="A572" s="31"/>
      <c r="B572" s="31"/>
    </row>
    <row r="573" spans="1:2" ht="12.75">
      <c r="A573" s="31"/>
      <c r="B573" s="31"/>
    </row>
    <row r="574" spans="1:2" ht="12.75">
      <c r="A574" s="31"/>
      <c r="B574" s="31"/>
    </row>
    <row r="575" spans="1:2" ht="12.75">
      <c r="A575" s="31"/>
      <c r="B575" s="31"/>
    </row>
    <row r="576" spans="1:2" ht="12.75">
      <c r="A576" s="31"/>
      <c r="B576" s="31"/>
    </row>
    <row r="577" spans="1:2" ht="12.75">
      <c r="A577" s="31"/>
      <c r="B577" s="31"/>
    </row>
    <row r="578" spans="1:2" ht="12.75">
      <c r="A578" s="31"/>
      <c r="B578" s="31"/>
    </row>
    <row r="579" spans="1:2" ht="12.75">
      <c r="A579" s="31"/>
      <c r="B579" s="31"/>
    </row>
    <row r="580" spans="1:2" ht="12.75">
      <c r="A580" s="31"/>
      <c r="B580" s="31"/>
    </row>
    <row r="581" spans="1:2" ht="12.75">
      <c r="A581" s="31"/>
      <c r="B581" s="31"/>
    </row>
    <row r="582" spans="1:2" ht="12.75">
      <c r="A582" s="31"/>
      <c r="B582" s="31"/>
    </row>
    <row r="583" spans="1:2" ht="12.75">
      <c r="A583" s="31"/>
      <c r="B583" s="31"/>
    </row>
    <row r="584" spans="1:2" ht="12.75">
      <c r="A584" s="31"/>
      <c r="B584" s="31"/>
    </row>
    <row r="585" spans="1:2" ht="12.75">
      <c r="A585" s="31"/>
      <c r="B585" s="31"/>
    </row>
    <row r="586" spans="1:2" ht="12.75">
      <c r="A586" s="31"/>
      <c r="B586" s="31"/>
    </row>
    <row r="587" spans="1:2" ht="12.75">
      <c r="A587" s="31"/>
      <c r="B587" s="31"/>
    </row>
    <row r="588" spans="1:2" ht="12.75">
      <c r="A588" s="31"/>
      <c r="B588" s="31"/>
    </row>
    <row r="589" spans="1:2" ht="12.75">
      <c r="A589" s="31"/>
      <c r="B589" s="31"/>
    </row>
    <row r="590" spans="1:2" ht="12.75">
      <c r="A590" s="31"/>
      <c r="B590" s="31"/>
    </row>
    <row r="591" spans="1:2" ht="12.75">
      <c r="A591" s="31"/>
      <c r="B591" s="31"/>
    </row>
    <row r="592" spans="1:2" ht="12.75">
      <c r="A592" s="31"/>
      <c r="B592" s="31"/>
    </row>
    <row r="593" spans="1:2" ht="12.75">
      <c r="A593" s="31"/>
      <c r="B593" s="31"/>
    </row>
    <row r="594" spans="1:2" ht="12.75">
      <c r="A594" s="31"/>
      <c r="B594" s="31"/>
    </row>
    <row r="595" spans="1:2" ht="12.75">
      <c r="A595" s="31"/>
      <c r="B595" s="31"/>
    </row>
    <row r="596" spans="1:2" ht="12.75">
      <c r="A596" s="31"/>
      <c r="B596" s="31"/>
    </row>
    <row r="597" spans="1:2" ht="12.75">
      <c r="A597" s="31"/>
      <c r="B597" s="31"/>
    </row>
    <row r="598" spans="1:2" ht="12.75">
      <c r="A598" s="31"/>
      <c r="B598" s="31"/>
    </row>
    <row r="599" spans="1:2" ht="12.75">
      <c r="A599" s="31"/>
      <c r="B599" s="31"/>
    </row>
    <row r="600" spans="1:2" ht="12.75">
      <c r="A600" s="31"/>
      <c r="B600" s="31"/>
    </row>
    <row r="601" spans="1:2" ht="12.75">
      <c r="A601" s="31"/>
      <c r="B601" s="31"/>
    </row>
    <row r="602" spans="1:2" ht="12.75">
      <c r="A602" s="31"/>
      <c r="B602" s="31"/>
    </row>
    <row r="603" spans="1:2" ht="12.75">
      <c r="A603" s="31"/>
      <c r="B603" s="31"/>
    </row>
    <row r="604" spans="1:2" ht="12.75">
      <c r="A604" s="31"/>
      <c r="B604" s="31"/>
    </row>
    <row r="605" spans="1:2" ht="12.75">
      <c r="A605" s="31"/>
      <c r="B605" s="31"/>
    </row>
    <row r="606" spans="1:2" ht="12.75">
      <c r="A606" s="31"/>
      <c r="B606" s="31"/>
    </row>
    <row r="607" spans="1:2" ht="12.75">
      <c r="A607" s="31"/>
      <c r="B607" s="31"/>
    </row>
    <row r="608" spans="1:2" ht="12.75">
      <c r="A608" s="31"/>
      <c r="B608" s="31"/>
    </row>
    <row r="609" spans="1:2" ht="12.75">
      <c r="A609" s="31"/>
      <c r="B609" s="31"/>
    </row>
    <row r="610" spans="1:2" ht="12.75">
      <c r="A610" s="31"/>
      <c r="B610" s="31"/>
    </row>
    <row r="611" spans="1:2" ht="12.75">
      <c r="A611" s="31"/>
      <c r="B611" s="31"/>
    </row>
    <row r="612" spans="1:2" ht="12.75">
      <c r="A612" s="31"/>
      <c r="B612" s="31"/>
    </row>
    <row r="613" spans="1:2" ht="12.75">
      <c r="A613" s="31"/>
      <c r="B613" s="31"/>
    </row>
    <row r="614" spans="1:2" ht="12.75">
      <c r="A614" s="31"/>
      <c r="B614" s="31"/>
    </row>
    <row r="615" spans="1:2" ht="12.75">
      <c r="A615" s="31"/>
      <c r="B615" s="31"/>
    </row>
    <row r="616" spans="1:2" ht="12.75">
      <c r="A616" s="31"/>
      <c r="B616" s="31"/>
    </row>
    <row r="617" spans="1:2" ht="12.75">
      <c r="A617" s="31"/>
      <c r="B617" s="31"/>
    </row>
    <row r="618" spans="1:2" ht="12.75">
      <c r="A618" s="31"/>
      <c r="B618" s="31"/>
    </row>
    <row r="619" spans="1:2" ht="12.75">
      <c r="A619" s="31"/>
      <c r="B619" s="31"/>
    </row>
    <row r="620" spans="1:2" ht="12.75">
      <c r="A620" s="31"/>
      <c r="B620" s="31"/>
    </row>
    <row r="621" spans="1:2" ht="12.75">
      <c r="A621" s="31"/>
      <c r="B621" s="31"/>
    </row>
    <row r="622" spans="1:2" ht="12.75">
      <c r="A622" s="31"/>
      <c r="B622" s="31"/>
    </row>
    <row r="623" spans="1:2" ht="12.75">
      <c r="A623" s="31"/>
      <c r="B623" s="31"/>
    </row>
    <row r="624" spans="1:2" ht="12.75">
      <c r="A624" s="31"/>
      <c r="B624" s="31"/>
    </row>
    <row r="625" spans="1:2" ht="12.75">
      <c r="A625" s="31"/>
      <c r="B625" s="31"/>
    </row>
    <row r="626" spans="1:2" ht="12.75">
      <c r="A626" s="31"/>
      <c r="B626" s="31"/>
    </row>
    <row r="627" spans="1:2" ht="12.75">
      <c r="A627" s="31"/>
      <c r="B627" s="31"/>
    </row>
    <row r="628" spans="1:2" ht="12.75">
      <c r="A628" s="31"/>
      <c r="B628" s="31"/>
    </row>
    <row r="629" spans="1:2" ht="12.75">
      <c r="A629" s="31"/>
      <c r="B629" s="31"/>
    </row>
    <row r="630" spans="1:2" ht="12.75">
      <c r="A630" s="31"/>
      <c r="B630" s="31"/>
    </row>
    <row r="631" spans="1:2" ht="12.75">
      <c r="A631" s="31"/>
      <c r="B631" s="31"/>
    </row>
    <row r="632" spans="1:2" ht="12.75">
      <c r="A632" s="31"/>
      <c r="B632" s="31"/>
    </row>
    <row r="633" spans="1:2" ht="12.75">
      <c r="A633" s="31"/>
      <c r="B633" s="31"/>
    </row>
    <row r="634" spans="1:2" ht="12.75">
      <c r="A634" s="31"/>
      <c r="B634" s="31"/>
    </row>
    <row r="635" spans="1:2" ht="12.75">
      <c r="A635" s="31"/>
      <c r="B635" s="31"/>
    </row>
  </sheetData>
  <sheetProtection/>
  <protectedRanges>
    <protectedRange password="9555" sqref="A52:B52 B17:B29 A20:A28 A115:B119 A46 A51 B48:B50 B43:B45 B54:B83 B85:B100 A11:B15 B106:B113 B167 A114 B114 A17 A54:A100 A106:A113" name="Range1"/>
  </protectedRanges>
  <printOptions/>
  <pageMargins left="0.5" right="0.25" top="0.25" bottom="0.25" header="0.25" footer="0.25"/>
  <pageSetup fitToHeight="3" horizontalDpi="600" verticalDpi="600" orientation="portrait" scale="93" r:id="rId1"/>
  <rowBreaks count="2" manualBreakCount="2">
    <brk id="58" max="255" man="1"/>
    <brk id="112" max="20" man="1"/>
  </rowBreaks>
</worksheet>
</file>

<file path=xl/worksheets/sheet3.xml><?xml version="1.0" encoding="utf-8"?>
<worksheet xmlns="http://schemas.openxmlformats.org/spreadsheetml/2006/main" xmlns:r="http://schemas.openxmlformats.org/officeDocument/2006/relationships">
  <dimension ref="A1:BA83"/>
  <sheetViews>
    <sheetView showGridLines="0" zoomScale="86" zoomScaleNormal="86" workbookViewId="0" topLeftCell="A1">
      <pane xSplit="2" ySplit="5" topLeftCell="I6" activePane="bottomRight" state="frozen"/>
      <selection pane="topLeft" activeCell="Y24" sqref="Y24"/>
      <selection pane="topRight" activeCell="Y24" sqref="Y24"/>
      <selection pane="bottomLeft" activeCell="Y24" sqref="Y24"/>
      <selection pane="bottomRight" activeCell="I21" sqref="I21"/>
    </sheetView>
  </sheetViews>
  <sheetFormatPr defaultColWidth="9.140625" defaultRowHeight="12.75"/>
  <cols>
    <col min="1" max="1" width="10.140625" style="1" customWidth="1"/>
    <col min="2" max="2" width="45.28125" style="1" bestFit="1" customWidth="1"/>
    <col min="3" max="8" width="15.28125" style="1" hidden="1" customWidth="1"/>
    <col min="9" max="22" width="15.28125" style="1" customWidth="1"/>
    <col min="23" max="26" width="15.28125" style="233" customWidth="1"/>
    <col min="27" max="27" width="15.28125" style="232" customWidth="1"/>
    <col min="28" max="30" width="15.28125" style="232" bestFit="1" customWidth="1"/>
    <col min="31" max="31" width="15.28125" style="233" bestFit="1" customWidth="1"/>
    <col min="32" max="53" width="15.57421875" style="232" bestFit="1" customWidth="1"/>
    <col min="54" max="16384" width="9.140625" style="1" customWidth="1"/>
  </cols>
  <sheetData>
    <row r="1" spans="1:53" ht="18">
      <c r="A1" s="86" t="s">
        <v>198</v>
      </c>
      <c r="B1" s="87"/>
      <c r="C1" s="87"/>
      <c r="D1" s="87"/>
      <c r="E1" s="87"/>
      <c r="F1" s="87"/>
      <c r="G1" s="87"/>
      <c r="H1" s="87"/>
      <c r="I1" s="87"/>
      <c r="J1" s="87"/>
      <c r="K1" s="87"/>
      <c r="L1" s="87"/>
      <c r="M1" s="87"/>
      <c r="N1" s="87"/>
      <c r="O1" s="88" t="s">
        <v>199</v>
      </c>
      <c r="P1" s="87"/>
      <c r="Q1" s="87"/>
      <c r="R1" s="87"/>
      <c r="S1" s="87"/>
      <c r="T1" s="89"/>
      <c r="U1" s="89"/>
      <c r="V1" s="89"/>
      <c r="W1" s="89"/>
      <c r="X1" s="89"/>
      <c r="Y1" s="89"/>
      <c r="Z1" s="89"/>
      <c r="AA1" s="88" t="s">
        <v>199</v>
      </c>
      <c r="AB1" s="90"/>
      <c r="AC1" s="90"/>
      <c r="AD1" s="90"/>
      <c r="AE1" s="90"/>
      <c r="AF1" s="90"/>
      <c r="AG1" s="90"/>
      <c r="AH1" s="90"/>
      <c r="AI1" s="90"/>
      <c r="AJ1" s="90"/>
      <c r="AK1" s="90"/>
      <c r="AL1" s="90"/>
      <c r="AM1" s="88" t="s">
        <v>199</v>
      </c>
      <c r="AN1" s="90"/>
      <c r="AO1" s="90"/>
      <c r="AP1" s="90"/>
      <c r="AQ1" s="90"/>
      <c r="AR1" s="90"/>
      <c r="AS1" s="90"/>
      <c r="AT1" s="90"/>
      <c r="AU1" s="90"/>
      <c r="AV1" s="90"/>
      <c r="AW1" s="90"/>
      <c r="AX1" s="90"/>
      <c r="AY1" s="88" t="s">
        <v>199</v>
      </c>
      <c r="AZ1" s="90"/>
      <c r="BA1" s="88" t="s">
        <v>199</v>
      </c>
    </row>
    <row r="2" spans="1:53" s="97" customFormat="1" ht="15">
      <c r="A2" s="91" t="s">
        <v>60</v>
      </c>
      <c r="B2" s="92" t="s">
        <v>61</v>
      </c>
      <c r="C2" s="92"/>
      <c r="D2" s="92"/>
      <c r="E2" s="92"/>
      <c r="F2" s="92"/>
      <c r="G2" s="92"/>
      <c r="H2" s="92"/>
      <c r="I2" s="92"/>
      <c r="J2" s="92"/>
      <c r="K2" s="92"/>
      <c r="L2" s="92"/>
      <c r="M2" s="92"/>
      <c r="N2" s="92"/>
      <c r="O2" s="93"/>
      <c r="P2" s="92"/>
      <c r="Q2" s="92"/>
      <c r="R2" s="92"/>
      <c r="S2" s="92"/>
      <c r="T2" s="94"/>
      <c r="U2" s="94"/>
      <c r="V2" s="94"/>
      <c r="W2" s="94"/>
      <c r="X2" s="94"/>
      <c r="Y2" s="94"/>
      <c r="Z2" s="94"/>
      <c r="AA2" s="95"/>
      <c r="AB2" s="96"/>
      <c r="AC2" s="96"/>
      <c r="AD2" s="96"/>
      <c r="AE2" s="96"/>
      <c r="AF2" s="94"/>
      <c r="AG2" s="94"/>
      <c r="AH2" s="94"/>
      <c r="AI2" s="94"/>
      <c r="AJ2" s="94"/>
      <c r="AK2" s="94"/>
      <c r="AL2" s="94"/>
      <c r="AM2" s="95"/>
      <c r="AN2" s="94"/>
      <c r="AO2" s="94"/>
      <c r="AP2" s="94"/>
      <c r="AQ2" s="94"/>
      <c r="AR2" s="94"/>
      <c r="AS2" s="94"/>
      <c r="AT2" s="94"/>
      <c r="AU2" s="94"/>
      <c r="AV2" s="94"/>
      <c r="AW2" s="94"/>
      <c r="AX2" s="94"/>
      <c r="AY2" s="95"/>
      <c r="AZ2" s="94"/>
      <c r="BA2" s="95"/>
    </row>
    <row r="3" spans="1:53" s="97" customFormat="1" ht="15">
      <c r="A3" s="91" t="s">
        <v>62</v>
      </c>
      <c r="B3" s="92" t="s">
        <v>63</v>
      </c>
      <c r="C3" s="92"/>
      <c r="D3" s="92"/>
      <c r="E3" s="92"/>
      <c r="F3" s="92"/>
      <c r="G3" s="92"/>
      <c r="H3" s="92"/>
      <c r="I3" s="92"/>
      <c r="J3" s="92"/>
      <c r="K3" s="92"/>
      <c r="L3" s="92"/>
      <c r="M3" s="92"/>
      <c r="N3" s="92"/>
      <c r="O3" s="93"/>
      <c r="P3" s="92"/>
      <c r="Q3" s="92"/>
      <c r="R3" s="92"/>
      <c r="S3" s="92"/>
      <c r="T3" s="94"/>
      <c r="U3" s="94"/>
      <c r="V3" s="94"/>
      <c r="W3" s="94"/>
      <c r="X3" s="94"/>
      <c r="Y3" s="94"/>
      <c r="Z3" s="94"/>
      <c r="AA3" s="95"/>
      <c r="AB3" s="96"/>
      <c r="AC3" s="96"/>
      <c r="AD3" s="96"/>
      <c r="AE3" s="96"/>
      <c r="AF3" s="94"/>
      <c r="AG3" s="94"/>
      <c r="AH3" s="94"/>
      <c r="AI3" s="94"/>
      <c r="AJ3" s="94"/>
      <c r="AK3" s="94"/>
      <c r="AL3" s="94"/>
      <c r="AM3" s="95"/>
      <c r="AN3" s="94"/>
      <c r="AO3" s="94"/>
      <c r="AP3" s="94"/>
      <c r="AQ3" s="94"/>
      <c r="AR3" s="94"/>
      <c r="AS3" s="94"/>
      <c r="AT3" s="94"/>
      <c r="AU3" s="94"/>
      <c r="AV3" s="94"/>
      <c r="AW3" s="94"/>
      <c r="AX3" s="94"/>
      <c r="AY3" s="95"/>
      <c r="AZ3" s="94"/>
      <c r="BA3" s="95"/>
    </row>
    <row r="4" spans="1:53" s="97" customFormat="1" ht="15.75" thickBot="1">
      <c r="A4" s="98" t="s">
        <v>64</v>
      </c>
      <c r="B4" s="99" t="s">
        <v>65</v>
      </c>
      <c r="C4" s="99"/>
      <c r="D4" s="99"/>
      <c r="E4" s="99"/>
      <c r="F4" s="99"/>
      <c r="G4" s="99"/>
      <c r="H4" s="99"/>
      <c r="I4" s="99"/>
      <c r="J4" s="99"/>
      <c r="K4" s="99"/>
      <c r="L4" s="99"/>
      <c r="M4" s="99"/>
      <c r="N4" s="99"/>
      <c r="O4" s="100"/>
      <c r="P4" s="99"/>
      <c r="Q4" s="99"/>
      <c r="R4" s="99"/>
      <c r="S4" s="99"/>
      <c r="T4" s="101"/>
      <c r="U4" s="101"/>
      <c r="V4" s="101"/>
      <c r="W4" s="101"/>
      <c r="X4" s="101"/>
      <c r="Y4" s="101"/>
      <c r="Z4" s="101"/>
      <c r="AA4" s="102"/>
      <c r="AB4" s="96"/>
      <c r="AC4" s="96"/>
      <c r="AD4" s="96"/>
      <c r="AE4" s="96"/>
      <c r="AF4" s="94"/>
      <c r="AG4" s="94"/>
      <c r="AH4" s="94"/>
      <c r="AI4" s="94"/>
      <c r="AJ4" s="94"/>
      <c r="AK4" s="94"/>
      <c r="AL4" s="94"/>
      <c r="AM4" s="95"/>
      <c r="AN4" s="94"/>
      <c r="AO4" s="94"/>
      <c r="AP4" s="94"/>
      <c r="AQ4" s="94"/>
      <c r="AR4" s="94"/>
      <c r="AS4" s="94"/>
      <c r="AT4" s="94"/>
      <c r="AU4" s="94"/>
      <c r="AV4" s="94"/>
      <c r="AW4" s="94"/>
      <c r="AX4" s="94"/>
      <c r="AY4" s="95"/>
      <c r="AZ4" s="94"/>
      <c r="BA4" s="95"/>
    </row>
    <row r="5" spans="1:53" s="107" customFormat="1" ht="13.5" thickBot="1">
      <c r="A5" s="103" t="s">
        <v>61</v>
      </c>
      <c r="B5" s="104"/>
      <c r="C5" s="105">
        <v>39441</v>
      </c>
      <c r="D5" s="105">
        <v>39411</v>
      </c>
      <c r="E5" s="105">
        <v>39381</v>
      </c>
      <c r="F5" s="105">
        <v>39351</v>
      </c>
      <c r="G5" s="105">
        <v>39321</v>
      </c>
      <c r="H5" s="105">
        <v>39291</v>
      </c>
      <c r="I5" s="105">
        <v>39291</v>
      </c>
      <c r="J5" s="105">
        <v>39261</v>
      </c>
      <c r="K5" s="105">
        <v>39231</v>
      </c>
      <c r="L5" s="105">
        <v>39201</v>
      </c>
      <c r="M5" s="105">
        <v>39171</v>
      </c>
      <c r="N5" s="105">
        <v>39141</v>
      </c>
      <c r="O5" s="106">
        <v>39111</v>
      </c>
      <c r="P5" s="105">
        <v>39081</v>
      </c>
      <c r="Q5" s="105">
        <v>39051</v>
      </c>
      <c r="R5" s="105">
        <v>39021</v>
      </c>
      <c r="S5" s="105">
        <v>38990</v>
      </c>
      <c r="T5" s="105">
        <v>38960</v>
      </c>
      <c r="U5" s="105">
        <v>38929</v>
      </c>
      <c r="V5" s="105">
        <v>38898</v>
      </c>
      <c r="W5" s="105">
        <v>38868</v>
      </c>
      <c r="X5" s="105">
        <v>38837</v>
      </c>
      <c r="Y5" s="105">
        <v>38807</v>
      </c>
      <c r="Z5" s="105">
        <v>38776</v>
      </c>
      <c r="AA5" s="106">
        <v>38748</v>
      </c>
      <c r="AB5" s="105">
        <v>38717</v>
      </c>
      <c r="AC5" s="105">
        <v>38686</v>
      </c>
      <c r="AD5" s="105">
        <v>38656</v>
      </c>
      <c r="AE5" s="105">
        <v>38625</v>
      </c>
      <c r="AF5" s="105">
        <v>38595</v>
      </c>
      <c r="AG5" s="105">
        <v>38564</v>
      </c>
      <c r="AH5" s="105">
        <v>38533</v>
      </c>
      <c r="AI5" s="105">
        <v>38503</v>
      </c>
      <c r="AJ5" s="105">
        <v>38472</v>
      </c>
      <c r="AK5" s="105">
        <v>38442</v>
      </c>
      <c r="AL5" s="105">
        <v>38411</v>
      </c>
      <c r="AM5" s="106">
        <v>38383</v>
      </c>
      <c r="AN5" s="105">
        <v>38352</v>
      </c>
      <c r="AO5" s="105">
        <v>38321</v>
      </c>
      <c r="AP5" s="105">
        <v>38291</v>
      </c>
      <c r="AQ5" s="105">
        <v>38260</v>
      </c>
      <c r="AR5" s="105">
        <v>38230</v>
      </c>
      <c r="AS5" s="105">
        <v>38199</v>
      </c>
      <c r="AT5" s="105">
        <v>38168</v>
      </c>
      <c r="AU5" s="105">
        <v>38138</v>
      </c>
      <c r="AV5" s="105">
        <v>38107</v>
      </c>
      <c r="AW5" s="105">
        <v>38077</v>
      </c>
      <c r="AX5" s="105">
        <v>38046</v>
      </c>
      <c r="AY5" s="106">
        <v>38017</v>
      </c>
      <c r="AZ5" s="105">
        <v>37986</v>
      </c>
      <c r="BA5" s="106">
        <v>37955</v>
      </c>
    </row>
    <row r="6" spans="1:53" ht="15">
      <c r="A6" s="108" t="s">
        <v>200</v>
      </c>
      <c r="B6" s="109"/>
      <c r="C6" s="109"/>
      <c r="D6" s="109"/>
      <c r="E6" s="109"/>
      <c r="F6" s="109"/>
      <c r="G6" s="109"/>
      <c r="H6" s="109"/>
      <c r="I6" s="110"/>
      <c r="J6" s="110"/>
      <c r="K6" s="110"/>
      <c r="L6" s="110"/>
      <c r="M6" s="110"/>
      <c r="N6" s="110"/>
      <c r="O6" s="111"/>
      <c r="P6" s="110"/>
      <c r="Q6" s="110"/>
      <c r="R6" s="110"/>
      <c r="S6" s="110"/>
      <c r="T6" s="110"/>
      <c r="U6" s="110"/>
      <c r="V6" s="110"/>
      <c r="W6" s="110"/>
      <c r="X6" s="110"/>
      <c r="Y6" s="110"/>
      <c r="Z6" s="110"/>
      <c r="AA6" s="111"/>
      <c r="AB6" s="110"/>
      <c r="AC6" s="110"/>
      <c r="AD6" s="110"/>
      <c r="AE6" s="110"/>
      <c r="AF6" s="110"/>
      <c r="AG6" s="112"/>
      <c r="AH6" s="112"/>
      <c r="AI6" s="112"/>
      <c r="AJ6" s="112"/>
      <c r="AK6" s="112"/>
      <c r="AL6" s="112"/>
      <c r="AM6" s="113"/>
      <c r="AN6" s="112"/>
      <c r="AO6" s="112"/>
      <c r="AP6" s="112"/>
      <c r="AQ6" s="112"/>
      <c r="AR6" s="112"/>
      <c r="AS6" s="112"/>
      <c r="AT6" s="112"/>
      <c r="AU6" s="112"/>
      <c r="AV6" s="112"/>
      <c r="AW6" s="112"/>
      <c r="AX6" s="112"/>
      <c r="AY6" s="113"/>
      <c r="AZ6" s="112"/>
      <c r="BA6" s="113"/>
    </row>
    <row r="7" spans="1:53" s="120" customFormat="1" ht="13.5" customHeight="1">
      <c r="A7" s="114" t="s">
        <v>17</v>
      </c>
      <c r="B7" s="115"/>
      <c r="C7" s="116">
        <v>1150000000</v>
      </c>
      <c r="D7" s="116">
        <v>1150000000</v>
      </c>
      <c r="E7" s="116">
        <v>1150000000</v>
      </c>
      <c r="F7" s="116">
        <v>1150000000</v>
      </c>
      <c r="G7" s="116">
        <v>1150000000</v>
      </c>
      <c r="H7" s="116">
        <v>1150000000</v>
      </c>
      <c r="I7" s="116">
        <v>1150000000</v>
      </c>
      <c r="J7" s="116">
        <v>1150000000</v>
      </c>
      <c r="K7" s="116">
        <v>1150000000</v>
      </c>
      <c r="L7" s="116">
        <v>1150000000</v>
      </c>
      <c r="M7" s="116">
        <v>1150000000</v>
      </c>
      <c r="N7" s="116">
        <v>1150000000</v>
      </c>
      <c r="O7" s="117">
        <v>1150000000</v>
      </c>
      <c r="P7" s="116">
        <v>1150000000</v>
      </c>
      <c r="Q7" s="116">
        <v>1150000000</v>
      </c>
      <c r="R7" s="116">
        <v>1150000000</v>
      </c>
      <c r="S7" s="116">
        <v>1150000000</v>
      </c>
      <c r="T7" s="116">
        <v>1150000000</v>
      </c>
      <c r="U7" s="116">
        <v>1150000000</v>
      </c>
      <c r="V7" s="116">
        <v>1150000000</v>
      </c>
      <c r="W7" s="116">
        <v>1150000000</v>
      </c>
      <c r="X7" s="116">
        <v>1150000000</v>
      </c>
      <c r="Y7" s="116">
        <v>1150000000</v>
      </c>
      <c r="Z7" s="116">
        <v>1150000000</v>
      </c>
      <c r="AA7" s="117">
        <v>1150000000</v>
      </c>
      <c r="AB7" s="116">
        <v>1150000000</v>
      </c>
      <c r="AC7" s="116">
        <v>1150000000</v>
      </c>
      <c r="AD7" s="116">
        <v>1150000000</v>
      </c>
      <c r="AE7" s="116">
        <v>1150000000</v>
      </c>
      <c r="AF7" s="118">
        <v>1150000000</v>
      </c>
      <c r="AG7" s="118">
        <v>1150000000</v>
      </c>
      <c r="AH7" s="118">
        <v>1150000000</v>
      </c>
      <c r="AI7" s="118">
        <v>1150000000</v>
      </c>
      <c r="AJ7" s="118">
        <v>1150000000</v>
      </c>
      <c r="AK7" s="118">
        <v>1150000000</v>
      </c>
      <c r="AL7" s="118">
        <v>1150000000</v>
      </c>
      <c r="AM7" s="119">
        <v>1150000000</v>
      </c>
      <c r="AN7" s="118">
        <v>1150000000</v>
      </c>
      <c r="AO7" s="118">
        <v>1150000000</v>
      </c>
      <c r="AP7" s="118">
        <v>1150000000</v>
      </c>
      <c r="AQ7" s="118">
        <v>1150000000</v>
      </c>
      <c r="AR7" s="118">
        <v>1150000000</v>
      </c>
      <c r="AS7" s="118">
        <v>1150000000</v>
      </c>
      <c r="AT7" s="118">
        <v>1150000000</v>
      </c>
      <c r="AU7" s="118">
        <v>1150000000</v>
      </c>
      <c r="AV7" s="118">
        <v>1150000000</v>
      </c>
      <c r="AW7" s="118">
        <v>1150000000</v>
      </c>
      <c r="AX7" s="118">
        <v>1150000000</v>
      </c>
      <c r="AY7" s="119">
        <v>1150000000</v>
      </c>
      <c r="AZ7" s="118">
        <v>1150000000</v>
      </c>
      <c r="BA7" s="119">
        <v>1150000000</v>
      </c>
    </row>
    <row r="8" spans="1:53" s="120" customFormat="1" ht="12.75">
      <c r="A8" s="121" t="s">
        <v>13</v>
      </c>
      <c r="B8" s="122"/>
      <c r="C8" s="123">
        <v>50</v>
      </c>
      <c r="D8" s="123">
        <v>49</v>
      </c>
      <c r="E8" s="123">
        <v>48</v>
      </c>
      <c r="F8" s="123">
        <v>47</v>
      </c>
      <c r="G8" s="123">
        <v>46</v>
      </c>
      <c r="H8" s="123">
        <v>45</v>
      </c>
      <c r="I8" s="123">
        <v>45</v>
      </c>
      <c r="J8" s="123">
        <v>44</v>
      </c>
      <c r="K8" s="123">
        <v>43</v>
      </c>
      <c r="L8" s="123">
        <v>42</v>
      </c>
      <c r="M8" s="123">
        <v>41</v>
      </c>
      <c r="N8" s="123">
        <v>40</v>
      </c>
      <c r="O8" s="124">
        <v>39</v>
      </c>
      <c r="P8" s="123">
        <v>38</v>
      </c>
      <c r="Q8" s="123">
        <v>37</v>
      </c>
      <c r="R8" s="123">
        <v>36</v>
      </c>
      <c r="S8" s="123">
        <v>35</v>
      </c>
      <c r="T8" s="123">
        <v>34</v>
      </c>
      <c r="U8" s="123">
        <v>33</v>
      </c>
      <c r="V8" s="123">
        <v>32</v>
      </c>
      <c r="W8" s="123">
        <v>31</v>
      </c>
      <c r="X8" s="123">
        <v>30</v>
      </c>
      <c r="Y8" s="123">
        <v>29</v>
      </c>
      <c r="Z8" s="123">
        <v>28</v>
      </c>
      <c r="AA8" s="124">
        <v>27</v>
      </c>
      <c r="AB8" s="123">
        <v>26</v>
      </c>
      <c r="AC8" s="123">
        <v>25</v>
      </c>
      <c r="AD8" s="123">
        <v>24</v>
      </c>
      <c r="AE8" s="123">
        <v>23</v>
      </c>
      <c r="AF8" s="125">
        <v>22</v>
      </c>
      <c r="AG8" s="125">
        <v>21</v>
      </c>
      <c r="AH8" s="125">
        <v>20</v>
      </c>
      <c r="AI8" s="125">
        <v>19</v>
      </c>
      <c r="AJ8" s="125">
        <v>18</v>
      </c>
      <c r="AK8" s="125">
        <v>17</v>
      </c>
      <c r="AL8" s="125">
        <v>16</v>
      </c>
      <c r="AM8" s="126">
        <v>15</v>
      </c>
      <c r="AN8" s="125">
        <v>14</v>
      </c>
      <c r="AO8" s="125">
        <v>13</v>
      </c>
      <c r="AP8" s="125">
        <v>12</v>
      </c>
      <c r="AQ8" s="125">
        <v>11</v>
      </c>
      <c r="AR8" s="125">
        <v>10</v>
      </c>
      <c r="AS8" s="125">
        <v>9</v>
      </c>
      <c r="AT8" s="125">
        <v>8</v>
      </c>
      <c r="AU8" s="125">
        <v>7</v>
      </c>
      <c r="AV8" s="125">
        <v>6</v>
      </c>
      <c r="AW8" s="125">
        <v>5</v>
      </c>
      <c r="AX8" s="125">
        <v>4</v>
      </c>
      <c r="AY8" s="126">
        <v>3</v>
      </c>
      <c r="AZ8" s="125">
        <v>2</v>
      </c>
      <c r="BA8" s="126">
        <v>1</v>
      </c>
    </row>
    <row r="9" spans="1:53" s="120" customFormat="1" ht="12.75">
      <c r="A9" s="114" t="s">
        <v>201</v>
      </c>
      <c r="B9" s="115"/>
      <c r="C9" s="116">
        <v>157080975.18720117</v>
      </c>
      <c r="D9" s="116">
        <v>157080975.18720117</v>
      </c>
      <c r="E9" s="116">
        <v>157080975.18720117</v>
      </c>
      <c r="F9" s="116">
        <v>157080975.18720117</v>
      </c>
      <c r="G9" s="116">
        <v>157080975.18720117</v>
      </c>
      <c r="H9" s="116">
        <v>157080975.18720117</v>
      </c>
      <c r="I9" s="116">
        <v>147069847.259778</v>
      </c>
      <c r="J9" s="116">
        <v>157080975.18720117</v>
      </c>
      <c r="K9" s="116">
        <v>165220890.92428547</v>
      </c>
      <c r="L9" s="116">
        <v>172124616.03111222</v>
      </c>
      <c r="M9" s="116">
        <v>180351962.14793575</v>
      </c>
      <c r="N9" s="116">
        <v>188630329.7252577</v>
      </c>
      <c r="O9" s="117">
        <v>197032307.49253243</v>
      </c>
      <c r="P9" s="116">
        <v>214303003.09829444</v>
      </c>
      <c r="Q9" s="116">
        <v>235695413.436223</v>
      </c>
      <c r="R9" s="116">
        <v>255035710.73031265</v>
      </c>
      <c r="S9" s="116">
        <v>278169312.42953813</v>
      </c>
      <c r="T9" s="116">
        <v>298031837.199221</v>
      </c>
      <c r="U9" s="116">
        <v>317494532.9364826</v>
      </c>
      <c r="V9" s="116">
        <v>334383170.9914464</v>
      </c>
      <c r="W9" s="116">
        <v>348706222.0699587</v>
      </c>
      <c r="X9" s="116">
        <v>362204363.57642806</v>
      </c>
      <c r="Y9" s="116">
        <v>374297038.83607846</v>
      </c>
      <c r="Z9" s="116">
        <v>389526663.99489087</v>
      </c>
      <c r="AA9" s="117">
        <v>402283865.6043013</v>
      </c>
      <c r="AB9" s="116">
        <v>428017594.687634</v>
      </c>
      <c r="AC9" s="116">
        <v>459026545.21274495</v>
      </c>
      <c r="AD9" s="116">
        <v>486285523.0053975</v>
      </c>
      <c r="AE9" s="116">
        <v>516046583.28350353</v>
      </c>
      <c r="AF9" s="118">
        <v>544208385.6664647</v>
      </c>
      <c r="AG9" s="118">
        <v>572892888.4952655</v>
      </c>
      <c r="AH9" s="118">
        <v>594022973.3733408</v>
      </c>
      <c r="AI9" s="118">
        <v>615014681.6446686</v>
      </c>
      <c r="AJ9" s="118">
        <v>633003744.273305</v>
      </c>
      <c r="AK9" s="118">
        <v>651965951.8041167</v>
      </c>
      <c r="AL9" s="118">
        <v>671656083.2039214</v>
      </c>
      <c r="AM9" s="119">
        <v>689674713.0776186</v>
      </c>
      <c r="AN9" s="118">
        <v>720349617.696328</v>
      </c>
      <c r="AO9" s="118">
        <v>766312196.1139638</v>
      </c>
      <c r="AP9" s="118">
        <v>812841425.2817906</v>
      </c>
      <c r="AQ9" s="118">
        <v>855511477.4527802</v>
      </c>
      <c r="AR9" s="118">
        <v>910337492.0284506</v>
      </c>
      <c r="AS9" s="118">
        <v>966330338.2857717</v>
      </c>
      <c r="AT9" s="118">
        <v>995087812.6518503</v>
      </c>
      <c r="AU9" s="118">
        <v>1021800771.2052068</v>
      </c>
      <c r="AV9" s="118">
        <v>1038306659.2852355</v>
      </c>
      <c r="AW9" s="118">
        <v>1058672694.7552198</v>
      </c>
      <c r="AX9" s="118">
        <v>1082449944.705459</v>
      </c>
      <c r="AY9" s="119">
        <v>1099694379.2981439</v>
      </c>
      <c r="AZ9" s="118">
        <v>931972797.710847</v>
      </c>
      <c r="BA9" s="119">
        <v>773555635.8640015</v>
      </c>
    </row>
    <row r="10" spans="1:53" s="120" customFormat="1" ht="12.75">
      <c r="A10" s="127" t="s">
        <v>16</v>
      </c>
      <c r="B10" s="122"/>
      <c r="C10" s="128" t="e">
        <v>#N/A</v>
      </c>
      <c r="D10" s="128" t="e">
        <v>#N/A</v>
      </c>
      <c r="E10" s="128" t="e">
        <v>#N/A</v>
      </c>
      <c r="F10" s="128" t="e">
        <v>#N/A</v>
      </c>
      <c r="G10" s="128" t="e">
        <v>#N/A</v>
      </c>
      <c r="H10" s="128">
        <v>148888619.77999997</v>
      </c>
      <c r="I10" s="128">
        <v>148888619.77999997</v>
      </c>
      <c r="J10" s="128">
        <v>159093090.17</v>
      </c>
      <c r="K10" s="128">
        <v>167454863.92000005</v>
      </c>
      <c r="L10" s="128">
        <v>174565089.18000004</v>
      </c>
      <c r="M10" s="128">
        <v>183032422.54000002</v>
      </c>
      <c r="N10" s="128">
        <v>191548654.03</v>
      </c>
      <c r="O10" s="129">
        <v>200234946.43999997</v>
      </c>
      <c r="P10" s="128">
        <v>217703073.74999997</v>
      </c>
      <c r="Q10" s="128">
        <v>239485553.53999996</v>
      </c>
      <c r="R10" s="128">
        <v>259158594.37</v>
      </c>
      <c r="S10" s="128">
        <v>282646420.25000006</v>
      </c>
      <c r="T10" s="128">
        <v>302917006.32000005</v>
      </c>
      <c r="U10" s="128">
        <v>322772406.4000001</v>
      </c>
      <c r="V10" s="128">
        <v>340035144.32000005</v>
      </c>
      <c r="W10" s="128">
        <v>354839780.51</v>
      </c>
      <c r="X10" s="128">
        <v>368761045.46</v>
      </c>
      <c r="Y10" s="128">
        <v>381438515.94</v>
      </c>
      <c r="Z10" s="128">
        <v>397322997</v>
      </c>
      <c r="AA10" s="129">
        <v>410720458</v>
      </c>
      <c r="AB10" s="128">
        <v>436896396</v>
      </c>
      <c r="AC10" s="128">
        <v>468702433</v>
      </c>
      <c r="AD10" s="128">
        <v>496719549</v>
      </c>
      <c r="AE10" s="128">
        <v>527215798</v>
      </c>
      <c r="AF10" s="128">
        <v>556224554</v>
      </c>
      <c r="AG10" s="128">
        <v>585693199</v>
      </c>
      <c r="AH10" s="128">
        <v>607442438</v>
      </c>
      <c r="AI10" s="128">
        <v>629689578</v>
      </c>
      <c r="AJ10" s="128">
        <v>648502694</v>
      </c>
      <c r="AK10" s="128">
        <v>668262356</v>
      </c>
      <c r="AL10" s="128">
        <v>688816979</v>
      </c>
      <c r="AM10" s="129">
        <v>707920405</v>
      </c>
      <c r="AN10" s="128">
        <v>739550166</v>
      </c>
      <c r="AO10" s="128">
        <v>786528344</v>
      </c>
      <c r="AP10" s="128">
        <v>834118181</v>
      </c>
      <c r="AQ10" s="128">
        <v>877222179</v>
      </c>
      <c r="AR10" s="128">
        <v>933776317</v>
      </c>
      <c r="AS10" s="128">
        <v>991728128</v>
      </c>
      <c r="AT10" s="128">
        <v>1022555333</v>
      </c>
      <c r="AU10" s="128">
        <v>1051410204</v>
      </c>
      <c r="AV10" s="128">
        <v>1069971555</v>
      </c>
      <c r="AW10" s="128">
        <v>1092589357</v>
      </c>
      <c r="AX10" s="128">
        <v>1118591024</v>
      </c>
      <c r="AY10" s="129">
        <v>1138080886</v>
      </c>
      <c r="AZ10" s="128">
        <v>964193466</v>
      </c>
      <c r="BA10" s="129">
        <v>799969193</v>
      </c>
    </row>
    <row r="11" spans="1:53" s="120" customFormat="1" ht="12.75">
      <c r="A11" s="114" t="s">
        <v>14</v>
      </c>
      <c r="B11" s="115"/>
      <c r="C11" s="130" t="e">
        <v>#N/A</v>
      </c>
      <c r="D11" s="130" t="e">
        <v>#N/A</v>
      </c>
      <c r="E11" s="130" t="e">
        <v>#N/A</v>
      </c>
      <c r="F11" s="130" t="e">
        <v>#N/A</v>
      </c>
      <c r="G11" s="130" t="e">
        <v>#N/A</v>
      </c>
      <c r="H11" s="130">
        <v>13885</v>
      </c>
      <c r="I11" s="130">
        <v>13885</v>
      </c>
      <c r="J11" s="130">
        <v>14537</v>
      </c>
      <c r="K11" s="130">
        <v>14995</v>
      </c>
      <c r="L11" s="130">
        <v>15301</v>
      </c>
      <c r="M11" s="130">
        <v>15644</v>
      </c>
      <c r="N11" s="130">
        <v>15984</v>
      </c>
      <c r="O11" s="131">
        <v>16294</v>
      </c>
      <c r="P11" s="130">
        <v>17022</v>
      </c>
      <c r="Q11" s="130">
        <v>18096</v>
      </c>
      <c r="R11" s="130">
        <v>19147</v>
      </c>
      <c r="S11" s="130">
        <v>20603</v>
      </c>
      <c r="T11" s="130">
        <v>21993</v>
      </c>
      <c r="U11" s="130">
        <v>23563</v>
      </c>
      <c r="V11" s="130">
        <v>24932</v>
      </c>
      <c r="W11" s="130">
        <v>26016</v>
      </c>
      <c r="X11" s="130">
        <v>26581</v>
      </c>
      <c r="Y11" s="130">
        <v>27050</v>
      </c>
      <c r="Z11" s="130">
        <v>27586</v>
      </c>
      <c r="AA11" s="131">
        <v>28017</v>
      </c>
      <c r="AB11" s="130">
        <v>28603</v>
      </c>
      <c r="AC11" s="130">
        <v>29359</v>
      </c>
      <c r="AD11" s="130">
        <v>30101</v>
      </c>
      <c r="AE11" s="130">
        <v>30829</v>
      </c>
      <c r="AF11" s="130">
        <v>31537</v>
      </c>
      <c r="AG11" s="130">
        <v>32265</v>
      </c>
      <c r="AH11" s="130">
        <v>32872</v>
      </c>
      <c r="AI11" s="130">
        <v>33389</v>
      </c>
      <c r="AJ11" s="130">
        <v>33857</v>
      </c>
      <c r="AK11" s="130">
        <v>34346</v>
      </c>
      <c r="AL11" s="130">
        <v>34833</v>
      </c>
      <c r="AM11" s="131">
        <v>35230</v>
      </c>
      <c r="AN11" s="130">
        <v>35717</v>
      </c>
      <c r="AO11" s="130">
        <v>36480</v>
      </c>
      <c r="AP11" s="130">
        <v>37226</v>
      </c>
      <c r="AQ11" s="130">
        <v>37991</v>
      </c>
      <c r="AR11" s="130">
        <v>38984</v>
      </c>
      <c r="AS11" s="130">
        <v>40081</v>
      </c>
      <c r="AT11" s="130">
        <v>40728</v>
      </c>
      <c r="AU11" s="130">
        <v>41372</v>
      </c>
      <c r="AV11" s="130">
        <v>41835</v>
      </c>
      <c r="AW11" s="130">
        <v>42291</v>
      </c>
      <c r="AX11" s="130">
        <v>42753</v>
      </c>
      <c r="AY11" s="131">
        <v>43081</v>
      </c>
      <c r="AZ11" s="130">
        <v>37907</v>
      </c>
      <c r="BA11" s="131">
        <v>32479</v>
      </c>
    </row>
    <row r="12" spans="1:53" s="120" customFormat="1" ht="12.75">
      <c r="A12" s="121" t="s">
        <v>4</v>
      </c>
      <c r="B12" s="122"/>
      <c r="C12" s="132" t="e">
        <v>#N/A</v>
      </c>
      <c r="D12" s="132" t="e">
        <v>#N/A</v>
      </c>
      <c r="E12" s="132" t="e">
        <v>#N/A</v>
      </c>
      <c r="F12" s="132" t="e">
        <v>#N/A</v>
      </c>
      <c r="G12" s="132" t="e">
        <v>#N/A</v>
      </c>
      <c r="H12" s="132">
        <v>0.04500820206945168</v>
      </c>
      <c r="I12" s="132">
        <v>0.04500820206945168</v>
      </c>
      <c r="J12" s="132">
        <v>0.04498906281694484</v>
      </c>
      <c r="K12" s="132">
        <v>0.0447959207281293</v>
      </c>
      <c r="L12" s="132">
        <v>0.04477458629509004</v>
      </c>
      <c r="M12" s="132">
        <v>0.044747151754548374</v>
      </c>
      <c r="N12" s="132">
        <v>0.044618301837617974</v>
      </c>
      <c r="O12" s="133">
        <v>0.04471554910063081</v>
      </c>
      <c r="P12" s="132">
        <v>0.04466903624827667</v>
      </c>
      <c r="Q12" s="132">
        <v>0.04437758942451156</v>
      </c>
      <c r="R12" s="132">
        <v>0.04438508745798149</v>
      </c>
      <c r="S12" s="132">
        <v>0.044422034195566645</v>
      </c>
      <c r="T12" s="132">
        <v>0.04447049656918054</v>
      </c>
      <c r="U12" s="132">
        <v>0.04444330924379785</v>
      </c>
      <c r="V12" s="132">
        <v>0.04431763494281154</v>
      </c>
      <c r="W12" s="132">
        <v>0.04404636774725865</v>
      </c>
      <c r="X12" s="132">
        <v>0.04391988585317317</v>
      </c>
      <c r="Y12" s="132">
        <v>0.043752810364659576</v>
      </c>
      <c r="Z12" s="132">
        <v>0.0436</v>
      </c>
      <c r="AA12" s="133">
        <v>0.0436</v>
      </c>
      <c r="AB12" s="132">
        <v>0.0436</v>
      </c>
      <c r="AC12" s="132">
        <v>0.0439</v>
      </c>
      <c r="AD12" s="132">
        <v>0.0437</v>
      </c>
      <c r="AE12" s="132">
        <v>0.0433</v>
      </c>
      <c r="AF12" s="132">
        <v>0.0437</v>
      </c>
      <c r="AG12" s="132">
        <v>0.0436</v>
      </c>
      <c r="AH12" s="132">
        <v>0.0434</v>
      </c>
      <c r="AI12" s="132">
        <v>0.0428</v>
      </c>
      <c r="AJ12" s="132">
        <v>0.0426</v>
      </c>
      <c r="AK12" s="132">
        <v>0.0427</v>
      </c>
      <c r="AL12" s="132">
        <v>0.0426</v>
      </c>
      <c r="AM12" s="133">
        <v>0.0426</v>
      </c>
      <c r="AN12" s="132">
        <v>0.0427</v>
      </c>
      <c r="AO12" s="132">
        <v>0.0428</v>
      </c>
      <c r="AP12" s="132">
        <v>0.0431</v>
      </c>
      <c r="AQ12" s="132">
        <v>0.0433</v>
      </c>
      <c r="AR12" s="132">
        <v>0.0438</v>
      </c>
      <c r="AS12" s="132">
        <v>0.0442</v>
      </c>
      <c r="AT12" s="132">
        <v>0.0442</v>
      </c>
      <c r="AU12" s="132">
        <v>0.0442</v>
      </c>
      <c r="AV12" s="132">
        <v>0.0442</v>
      </c>
      <c r="AW12" s="132">
        <v>0.0442</v>
      </c>
      <c r="AX12" s="132">
        <v>0.0442</v>
      </c>
      <c r="AY12" s="133">
        <v>0.0442</v>
      </c>
      <c r="AZ12" s="132">
        <v>0.0451</v>
      </c>
      <c r="BA12" s="133">
        <v>0.0456</v>
      </c>
    </row>
    <row r="13" spans="1:53" s="120" customFormat="1" ht="12.75">
      <c r="A13" s="134" t="s">
        <v>0</v>
      </c>
      <c r="B13" s="115"/>
      <c r="C13" s="135" t="e">
        <v>#N/A</v>
      </c>
      <c r="D13" s="135" t="e">
        <v>#N/A</v>
      </c>
      <c r="E13" s="135" t="e">
        <v>#N/A</v>
      </c>
      <c r="F13" s="135" t="e">
        <v>#N/A</v>
      </c>
      <c r="G13" s="135" t="e">
        <v>#N/A</v>
      </c>
      <c r="H13" s="135">
        <v>15.385336257094558</v>
      </c>
      <c r="I13" s="135">
        <v>15.385336257094558</v>
      </c>
      <c r="J13" s="135">
        <v>16.141865912817977</v>
      </c>
      <c r="K13" s="135">
        <v>16.969458183355943</v>
      </c>
      <c r="L13" s="135">
        <v>17.848254842394713</v>
      </c>
      <c r="M13" s="135">
        <v>18.723428272065092</v>
      </c>
      <c r="N13" s="135">
        <v>19.592734518782983</v>
      </c>
      <c r="O13" s="136">
        <v>20.380968377429852</v>
      </c>
      <c r="P13" s="135">
        <v>21.163772915493805</v>
      </c>
      <c r="Q13" s="135">
        <v>21.83503984450819</v>
      </c>
      <c r="R13" s="135">
        <v>22.492144751981122</v>
      </c>
      <c r="S13" s="135">
        <v>23.113882397631393</v>
      </c>
      <c r="T13" s="135">
        <v>23.715080857002707</v>
      </c>
      <c r="U13" s="135">
        <v>24.363158827600444</v>
      </c>
      <c r="V13" s="135">
        <v>25.021710808965828</v>
      </c>
      <c r="W13" s="135">
        <v>25.73318178194699</v>
      </c>
      <c r="X13" s="135">
        <v>26.544613508781758</v>
      </c>
      <c r="Y13" s="135">
        <v>27.36704513193949</v>
      </c>
      <c r="Z13" s="135">
        <v>28.19</v>
      </c>
      <c r="AA13" s="137">
        <v>28.92</v>
      </c>
      <c r="AB13" s="138">
        <v>29.76</v>
      </c>
      <c r="AC13" s="138">
        <v>30.58</v>
      </c>
      <c r="AD13" s="138">
        <v>31.34</v>
      </c>
      <c r="AE13" s="138">
        <v>32.14</v>
      </c>
      <c r="AF13" s="138">
        <v>32.8</v>
      </c>
      <c r="AG13" s="138">
        <v>33.52</v>
      </c>
      <c r="AH13" s="138">
        <v>34.29</v>
      </c>
      <c r="AI13" s="138">
        <v>35.07</v>
      </c>
      <c r="AJ13" s="138">
        <v>35.93</v>
      </c>
      <c r="AK13" s="138">
        <v>36.77</v>
      </c>
      <c r="AL13" s="138">
        <v>37.62</v>
      </c>
      <c r="AM13" s="137">
        <v>38.41</v>
      </c>
      <c r="AN13" s="138">
        <v>39.32</v>
      </c>
      <c r="AO13" s="138">
        <v>40.19</v>
      </c>
      <c r="AP13" s="138">
        <v>41.04</v>
      </c>
      <c r="AQ13" s="138">
        <v>41.88</v>
      </c>
      <c r="AR13" s="138">
        <v>42.64</v>
      </c>
      <c r="AS13" s="138">
        <v>43.43</v>
      </c>
      <c r="AT13" s="138">
        <v>44.21</v>
      </c>
      <c r="AU13" s="138">
        <v>44.94</v>
      </c>
      <c r="AV13" s="138">
        <v>45.8</v>
      </c>
      <c r="AW13" s="138">
        <v>46.62</v>
      </c>
      <c r="AX13" s="138">
        <v>47.45</v>
      </c>
      <c r="AY13" s="137">
        <v>48.2</v>
      </c>
      <c r="AZ13" s="138">
        <v>48.27</v>
      </c>
      <c r="BA13" s="137">
        <v>48.3</v>
      </c>
    </row>
    <row r="14" spans="1:53" s="120" customFormat="1" ht="12.75">
      <c r="A14" s="139" t="s">
        <v>1</v>
      </c>
      <c r="B14" s="122"/>
      <c r="C14" s="140" t="e">
        <v>#N/A</v>
      </c>
      <c r="D14" s="140" t="e">
        <v>#N/A</v>
      </c>
      <c r="E14" s="140" t="e">
        <v>#N/A</v>
      </c>
      <c r="F14" s="140" t="e">
        <v>#N/A</v>
      </c>
      <c r="G14" s="140" t="e">
        <v>#N/A</v>
      </c>
      <c r="H14" s="140">
        <v>60.86380996197049</v>
      </c>
      <c r="I14" s="140">
        <v>60.86380996197049</v>
      </c>
      <c r="J14" s="140">
        <v>60.6882370384094</v>
      </c>
      <c r="K14" s="140">
        <v>60.56916482590517</v>
      </c>
      <c r="L14" s="140">
        <v>60.44997804291214</v>
      </c>
      <c r="M14" s="140">
        <v>60.34565164292776</v>
      </c>
      <c r="N14" s="140">
        <v>60.209419325356976</v>
      </c>
      <c r="O14" s="141">
        <v>60.100442214845984</v>
      </c>
      <c r="P14" s="140">
        <v>59.78575105823466</v>
      </c>
      <c r="Q14" s="140">
        <v>59.329095637732635</v>
      </c>
      <c r="R14" s="140">
        <v>58.99710191478764</v>
      </c>
      <c r="S14" s="140">
        <v>58.603350783707654</v>
      </c>
      <c r="T14" s="140">
        <v>58.28583870721518</v>
      </c>
      <c r="U14" s="140">
        <v>57.962691979979596</v>
      </c>
      <c r="V14" s="140">
        <v>57.66684702454346</v>
      </c>
      <c r="W14" s="140">
        <v>57.43393632159476</v>
      </c>
      <c r="X14" s="140">
        <v>57.25673504621917</v>
      </c>
      <c r="Y14" s="140">
        <v>57.11165988792464</v>
      </c>
      <c r="Z14" s="140">
        <v>56.93</v>
      </c>
      <c r="AA14" s="141">
        <v>56.78</v>
      </c>
      <c r="AB14" s="140">
        <v>56.56</v>
      </c>
      <c r="AC14" s="140">
        <v>56.28</v>
      </c>
      <c r="AD14" s="140">
        <v>56.07</v>
      </c>
      <c r="AE14" s="140">
        <v>55.85</v>
      </c>
      <c r="AF14" s="140">
        <v>55.59</v>
      </c>
      <c r="AG14" s="140">
        <v>55.34</v>
      </c>
      <c r="AH14" s="140">
        <v>55.13</v>
      </c>
      <c r="AI14" s="140">
        <v>54.96</v>
      </c>
      <c r="AJ14" s="140">
        <v>54.82</v>
      </c>
      <c r="AK14" s="140">
        <v>54.69</v>
      </c>
      <c r="AL14" s="140">
        <v>54.54</v>
      </c>
      <c r="AM14" s="141">
        <v>54.43</v>
      </c>
      <c r="AN14" s="140">
        <v>54.31</v>
      </c>
      <c r="AO14" s="140">
        <v>54.14</v>
      </c>
      <c r="AP14" s="140">
        <v>54.04</v>
      </c>
      <c r="AQ14" s="140">
        <v>53.95</v>
      </c>
      <c r="AR14" s="140">
        <v>53.83</v>
      </c>
      <c r="AS14" s="140">
        <v>53.72</v>
      </c>
      <c r="AT14" s="140">
        <v>53.56</v>
      </c>
      <c r="AU14" s="140">
        <v>53.42</v>
      </c>
      <c r="AV14" s="140">
        <v>53.3</v>
      </c>
      <c r="AW14" s="140">
        <v>53.2</v>
      </c>
      <c r="AX14" s="140">
        <v>53.07</v>
      </c>
      <c r="AY14" s="141">
        <v>52.97</v>
      </c>
      <c r="AZ14" s="140">
        <v>52.88</v>
      </c>
      <c r="BA14" s="141">
        <v>52.86</v>
      </c>
    </row>
    <row r="15" spans="1:53" s="120" customFormat="1" ht="12.75">
      <c r="A15" s="114" t="s">
        <v>2</v>
      </c>
      <c r="B15" s="115"/>
      <c r="C15" s="118" t="e">
        <v>#N/A</v>
      </c>
      <c r="D15" s="118" t="e">
        <v>#N/A</v>
      </c>
      <c r="E15" s="118" t="e">
        <v>#N/A</v>
      </c>
      <c r="F15" s="118" t="e">
        <v>#N/A</v>
      </c>
      <c r="G15" s="118" t="e">
        <v>#N/A</v>
      </c>
      <c r="H15" s="118">
        <v>10722.983059416634</v>
      </c>
      <c r="I15" s="118">
        <v>10722.983059416634</v>
      </c>
      <c r="J15" s="118">
        <v>10944.011155671733</v>
      </c>
      <c r="K15" s="118">
        <v>11167.380054684898</v>
      </c>
      <c r="L15" s="118">
        <v>11408.73728383766</v>
      </c>
      <c r="M15" s="118">
        <v>11699.848027358734</v>
      </c>
      <c r="N15" s="118">
        <v>11983.774651526526</v>
      </c>
      <c r="O15" s="119">
        <v>12288.876054989565</v>
      </c>
      <c r="P15" s="118">
        <v>12789.512028551284</v>
      </c>
      <c r="Q15" s="118">
        <v>13234.170730548185</v>
      </c>
      <c r="R15" s="118">
        <v>13535.206265733535</v>
      </c>
      <c r="S15" s="118">
        <v>13718.702142891814</v>
      </c>
      <c r="T15" s="118">
        <v>13773.337258218526</v>
      </c>
      <c r="U15" s="118">
        <v>13698.272987310618</v>
      </c>
      <c r="V15" s="118">
        <v>13638.502499598912</v>
      </c>
      <c r="W15" s="118">
        <v>13639.290456257688</v>
      </c>
      <c r="X15" s="118">
        <v>13873.106559572627</v>
      </c>
      <c r="Y15" s="118">
        <v>14101.23903659889</v>
      </c>
      <c r="Z15" s="118">
        <v>14403.066664249982</v>
      </c>
      <c r="AA15" s="119">
        <v>14659.687261305637</v>
      </c>
      <c r="AB15" s="118">
        <v>15274.49554242562</v>
      </c>
      <c r="AC15" s="118">
        <v>15964.52307639906</v>
      </c>
      <c r="AD15" s="118">
        <v>16501.762366698782</v>
      </c>
      <c r="AE15" s="118">
        <v>17101.294171072692</v>
      </c>
      <c r="AF15" s="118">
        <v>17637.205631480483</v>
      </c>
      <c r="AG15" s="118">
        <v>18152.58636293197</v>
      </c>
      <c r="AH15" s="118">
        <v>18479.02281577026</v>
      </c>
      <c r="AI15" s="118">
        <v>18859.192488544133</v>
      </c>
      <c r="AJ15" s="118">
        <v>19154.168827716574</v>
      </c>
      <c r="AK15" s="118">
        <v>19456.773889244745</v>
      </c>
      <c r="AL15" s="118">
        <v>19774.839347744954</v>
      </c>
      <c r="AM15" s="119">
        <v>20094.249361339767</v>
      </c>
      <c r="AN15" s="118">
        <v>20705.831004843632</v>
      </c>
      <c r="AO15" s="118">
        <v>21560.535745614034</v>
      </c>
      <c r="AP15" s="118">
        <v>22406.87103099984</v>
      </c>
      <c r="AQ15" s="118">
        <v>23090.262930694113</v>
      </c>
      <c r="AR15" s="118">
        <v>23952.809280730555</v>
      </c>
      <c r="AS15" s="118">
        <v>24743.098425687982</v>
      </c>
      <c r="AT15" s="118">
        <v>25106.93707032017</v>
      </c>
      <c r="AU15" s="118">
        <v>25413.569660640045</v>
      </c>
      <c r="AV15" s="118">
        <v>25575.99031911079</v>
      </c>
      <c r="AW15" s="118">
        <v>25835.03244189071</v>
      </c>
      <c r="AX15" s="118">
        <v>26164.035833742662</v>
      </c>
      <c r="AY15" s="119">
        <v>26417.234651006245</v>
      </c>
      <c r="AZ15" s="118">
        <v>25435.7629461577</v>
      </c>
      <c r="BA15" s="119">
        <v>24630.351704178083</v>
      </c>
    </row>
    <row r="16" spans="1:53" s="120" customFormat="1" ht="12.75">
      <c r="A16" s="121" t="s">
        <v>11</v>
      </c>
      <c r="B16" s="142"/>
      <c r="C16" s="143">
        <v>0.13659215233669667</v>
      </c>
      <c r="D16" s="143">
        <v>0.13659215233669667</v>
      </c>
      <c r="E16" s="143">
        <v>0.13659215233669667</v>
      </c>
      <c r="F16" s="143">
        <v>0.13659215233669667</v>
      </c>
      <c r="G16" s="143">
        <v>0.13659215233669667</v>
      </c>
      <c r="H16" s="143">
        <v>0.13659215233669667</v>
      </c>
      <c r="I16" s="143">
        <v>0.12788682370415477</v>
      </c>
      <c r="J16" s="143">
        <v>0.13659215233669667</v>
      </c>
      <c r="K16" s="143">
        <v>0.14367033993416128</v>
      </c>
      <c r="L16" s="143">
        <v>0.14967357915748888</v>
      </c>
      <c r="M16" s="143">
        <v>0.15682779317211804</v>
      </c>
      <c r="N16" s="143">
        <v>0.16402637367413714</v>
      </c>
      <c r="O16" s="144">
        <v>0.1713324412978543</v>
      </c>
      <c r="P16" s="143">
        <v>0.18635043747677776</v>
      </c>
      <c r="Q16" s="143">
        <v>0.20495253342280262</v>
      </c>
      <c r="R16" s="143">
        <v>0.2217701832437501</v>
      </c>
      <c r="S16" s="143">
        <v>0.241886358634381</v>
      </c>
      <c r="T16" s="143">
        <v>0.25915811930367044</v>
      </c>
      <c r="U16" s="143">
        <v>0.27608220255346316</v>
      </c>
      <c r="V16" s="143">
        <v>0.29076797477517075</v>
      </c>
      <c r="W16" s="143">
        <v>0.3032228017999641</v>
      </c>
      <c r="X16" s="143">
        <v>0.3149603161534157</v>
      </c>
      <c r="Y16" s="143">
        <v>0.32547568594441606</v>
      </c>
      <c r="Z16" s="143">
        <v>0.33871883825642685</v>
      </c>
      <c r="AA16" s="144">
        <v>0.3498120570472185</v>
      </c>
      <c r="AB16" s="143">
        <v>0.3721892127718556</v>
      </c>
      <c r="AC16" s="143">
        <v>0.39915351757629997</v>
      </c>
      <c r="AD16" s="143">
        <v>0.4228569765264326</v>
      </c>
      <c r="AE16" s="143">
        <v>0.4487361593769596</v>
      </c>
      <c r="AF16" s="145">
        <v>0.4732246831882302</v>
      </c>
      <c r="AG16" s="145">
        <v>0.4981677291263178</v>
      </c>
      <c r="AH16" s="145">
        <v>0.5165417159768181</v>
      </c>
      <c r="AI16" s="145">
        <v>0.5347953753431901</v>
      </c>
      <c r="AJ16" s="145">
        <v>0.5504380384985261</v>
      </c>
      <c r="AK16" s="145">
        <v>0.5669269146122754</v>
      </c>
      <c r="AL16" s="145">
        <v>0.58404876800341</v>
      </c>
      <c r="AM16" s="146">
        <v>0.5997171418066248</v>
      </c>
      <c r="AN16" s="145">
        <v>0.6263909719098505</v>
      </c>
      <c r="AO16" s="145">
        <v>0.6663584314034469</v>
      </c>
      <c r="AP16" s="145">
        <v>0.7068186306798179</v>
      </c>
      <c r="AQ16" s="145">
        <v>0.7439230238719828</v>
      </c>
      <c r="AR16" s="145">
        <v>0.7915978191551745</v>
      </c>
      <c r="AS16" s="145">
        <v>0.8402872506832798</v>
      </c>
      <c r="AT16" s="145">
        <v>0.8652937501320438</v>
      </c>
      <c r="AU16" s="145">
        <v>0.888522409743658</v>
      </c>
      <c r="AV16" s="145">
        <v>0.9028753559002048</v>
      </c>
      <c r="AW16" s="145">
        <v>0.9205849519610607</v>
      </c>
      <c r="AX16" s="145">
        <v>0.9412608214830079</v>
      </c>
      <c r="AY16" s="146">
        <v>0.956255981998386</v>
      </c>
      <c r="AZ16" s="145">
        <v>0.8104111284442148</v>
      </c>
      <c r="BA16" s="146">
        <v>0.6726570746643491</v>
      </c>
    </row>
    <row r="17" spans="1:53" s="120" customFormat="1" ht="12.75">
      <c r="A17" s="147" t="s">
        <v>24</v>
      </c>
      <c r="B17" s="148"/>
      <c r="C17" s="149">
        <v>0.161</v>
      </c>
      <c r="D17" s="149">
        <v>0.161</v>
      </c>
      <c r="E17" s="149">
        <v>0.161</v>
      </c>
      <c r="F17" s="149">
        <v>0.161</v>
      </c>
      <c r="G17" s="149">
        <v>0.161</v>
      </c>
      <c r="H17" s="149">
        <v>0.161</v>
      </c>
      <c r="I17" s="149">
        <v>0.1622</v>
      </c>
      <c r="J17" s="149">
        <v>0.161</v>
      </c>
      <c r="K17" s="149">
        <v>0.1605</v>
      </c>
      <c r="L17" s="149">
        <v>0.1596</v>
      </c>
      <c r="M17" s="149">
        <v>0.1579</v>
      </c>
      <c r="N17" s="149">
        <v>0.1562</v>
      </c>
      <c r="O17" s="150">
        <v>0.1541</v>
      </c>
      <c r="P17" s="149">
        <v>0.1489</v>
      </c>
      <c r="Q17" s="149">
        <v>0.1527</v>
      </c>
      <c r="R17" s="149">
        <v>0.1515</v>
      </c>
      <c r="S17" s="149">
        <v>0.1486</v>
      </c>
      <c r="T17" s="149">
        <v>0.153</v>
      </c>
      <c r="U17" s="149">
        <v>0.1516</v>
      </c>
      <c r="V17" s="149">
        <v>0.1511</v>
      </c>
      <c r="W17" s="149">
        <v>0.1512</v>
      </c>
      <c r="X17" s="149">
        <v>0.1492</v>
      </c>
      <c r="Y17" s="149">
        <v>0.1494</v>
      </c>
      <c r="Z17" s="149">
        <v>0.1469</v>
      </c>
      <c r="AA17" s="150">
        <v>0.14640749628642424</v>
      </c>
      <c r="AB17" s="149">
        <v>0.14123606691513302</v>
      </c>
      <c r="AC17" s="149">
        <v>0.14427165361117322</v>
      </c>
      <c r="AD17" s="149">
        <v>0.14362107234857802</v>
      </c>
      <c r="AE17" s="149">
        <v>0.1426</v>
      </c>
      <c r="AF17" s="151">
        <v>0.1473</v>
      </c>
      <c r="AG17" s="151">
        <v>0.1449</v>
      </c>
      <c r="AH17" s="151">
        <v>0.1469</v>
      </c>
      <c r="AI17" s="151">
        <v>0.1466</v>
      </c>
      <c r="AJ17" s="151">
        <v>0.1456</v>
      </c>
      <c r="AK17" s="151">
        <v>0.1447</v>
      </c>
      <c r="AL17" s="151">
        <v>0.1432</v>
      </c>
      <c r="AM17" s="152">
        <v>0.1428</v>
      </c>
      <c r="AN17" s="151">
        <v>0.1396</v>
      </c>
      <c r="AO17" s="151">
        <v>0.1384</v>
      </c>
      <c r="AP17" s="151">
        <v>0.1266</v>
      </c>
      <c r="AQ17" s="151">
        <v>0.1213</v>
      </c>
      <c r="AR17" s="151">
        <v>0.1102</v>
      </c>
      <c r="AS17" s="151">
        <v>0.0816</v>
      </c>
      <c r="AT17" s="151">
        <v>0.0801</v>
      </c>
      <c r="AU17" s="151">
        <v>0.0765</v>
      </c>
      <c r="AV17" s="151">
        <v>0.0795</v>
      </c>
      <c r="AW17" s="151">
        <v>0.0772</v>
      </c>
      <c r="AX17" s="151">
        <v>0.0644</v>
      </c>
      <c r="AY17" s="152">
        <v>0.0645</v>
      </c>
      <c r="AZ17" s="151">
        <v>0.0583</v>
      </c>
      <c r="BA17" s="152">
        <v>0.0457</v>
      </c>
    </row>
    <row r="18" spans="1:53" ht="15">
      <c r="A18" s="108" t="s">
        <v>10</v>
      </c>
      <c r="B18" s="153"/>
      <c r="C18" s="154"/>
      <c r="D18" s="154"/>
      <c r="E18" s="154"/>
      <c r="F18" s="154"/>
      <c r="G18" s="154"/>
      <c r="H18" s="154"/>
      <c r="I18" s="154"/>
      <c r="J18" s="154"/>
      <c r="K18" s="154"/>
      <c r="L18" s="154"/>
      <c r="M18" s="154"/>
      <c r="N18" s="154"/>
      <c r="O18" s="155"/>
      <c r="P18" s="154"/>
      <c r="Q18" s="154"/>
      <c r="R18" s="154"/>
      <c r="S18" s="154"/>
      <c r="T18" s="154"/>
      <c r="U18" s="154"/>
      <c r="V18" s="154"/>
      <c r="W18" s="154"/>
      <c r="X18" s="154"/>
      <c r="Y18" s="154"/>
      <c r="Z18" s="154"/>
      <c r="AA18" s="155"/>
      <c r="AB18" s="156"/>
      <c r="AC18" s="156"/>
      <c r="AD18" s="156"/>
      <c r="AE18" s="156"/>
      <c r="AF18" s="154"/>
      <c r="AG18" s="154"/>
      <c r="AH18" s="154"/>
      <c r="AI18" s="154"/>
      <c r="AJ18" s="154"/>
      <c r="AK18" s="154"/>
      <c r="AL18" s="154"/>
      <c r="AM18" s="155"/>
      <c r="AN18" s="154"/>
      <c r="AO18" s="154"/>
      <c r="AP18" s="154"/>
      <c r="AQ18" s="154"/>
      <c r="AR18" s="154"/>
      <c r="AS18" s="154"/>
      <c r="AT18" s="154"/>
      <c r="AU18" s="154"/>
      <c r="AV18" s="154"/>
      <c r="AW18" s="154"/>
      <c r="AX18" s="154"/>
      <c r="AY18" s="155"/>
      <c r="AZ18" s="154"/>
      <c r="BA18" s="155"/>
    </row>
    <row r="19" spans="1:53" ht="12.75">
      <c r="A19" s="157" t="s">
        <v>202</v>
      </c>
      <c r="B19" s="158"/>
      <c r="C19" s="159"/>
      <c r="D19" s="159"/>
      <c r="E19" s="159"/>
      <c r="F19" s="159"/>
      <c r="G19" s="159"/>
      <c r="H19" s="159"/>
      <c r="I19" s="159"/>
      <c r="J19" s="159"/>
      <c r="K19" s="159"/>
      <c r="L19" s="159"/>
      <c r="M19" s="159"/>
      <c r="N19" s="159"/>
      <c r="O19" s="160"/>
      <c r="P19" s="159"/>
      <c r="Q19" s="159"/>
      <c r="R19" s="159"/>
      <c r="S19" s="159"/>
      <c r="T19" s="159"/>
      <c r="U19" s="159"/>
      <c r="V19" s="159"/>
      <c r="W19" s="159"/>
      <c r="X19" s="159"/>
      <c r="Y19" s="159"/>
      <c r="Z19" s="159"/>
      <c r="AA19" s="160"/>
      <c r="AB19" s="161"/>
      <c r="AC19" s="161"/>
      <c r="AD19" s="161"/>
      <c r="AE19" s="161"/>
      <c r="AF19" s="159"/>
      <c r="AG19" s="159"/>
      <c r="AH19" s="159"/>
      <c r="AI19" s="159"/>
      <c r="AJ19" s="159"/>
      <c r="AK19" s="159"/>
      <c r="AL19" s="159"/>
      <c r="AM19" s="160"/>
      <c r="AN19" s="159"/>
      <c r="AO19" s="159"/>
      <c r="AP19" s="159"/>
      <c r="AQ19" s="159"/>
      <c r="AR19" s="159"/>
      <c r="AS19" s="159"/>
      <c r="AT19" s="159"/>
      <c r="AU19" s="159"/>
      <c r="AV19" s="159"/>
      <c r="AW19" s="159"/>
      <c r="AX19" s="159"/>
      <c r="AY19" s="160"/>
      <c r="AZ19" s="159"/>
      <c r="BA19" s="160"/>
    </row>
    <row r="20" spans="1:53" ht="12.75">
      <c r="A20" s="162"/>
      <c r="B20" s="163" t="s">
        <v>203</v>
      </c>
      <c r="C20" s="164" t="e">
        <v>#N/A</v>
      </c>
      <c r="D20" s="164" t="e">
        <v>#N/A</v>
      </c>
      <c r="E20" s="164" t="e">
        <v>#N/A</v>
      </c>
      <c r="F20" s="164" t="e">
        <v>#N/A</v>
      </c>
      <c r="G20" s="164" t="e">
        <v>#N/A</v>
      </c>
      <c r="H20" s="164">
        <v>143980952.98</v>
      </c>
      <c r="I20" s="164">
        <v>143980952.98</v>
      </c>
      <c r="J20" s="164">
        <v>154843859.02</v>
      </c>
      <c r="K20" s="164">
        <v>163106210.33</v>
      </c>
      <c r="L20" s="164">
        <v>169793633.18</v>
      </c>
      <c r="M20" s="164">
        <v>177217556.44</v>
      </c>
      <c r="N20" s="164">
        <v>185378382.89</v>
      </c>
      <c r="O20" s="165">
        <v>192496031.73</v>
      </c>
      <c r="P20" s="164">
        <v>210440090.57</v>
      </c>
      <c r="Q20" s="164">
        <v>232026794.81</v>
      </c>
      <c r="R20" s="164">
        <v>251238463.38</v>
      </c>
      <c r="S20" s="164">
        <v>274489269.99</v>
      </c>
      <c r="T20" s="164">
        <v>295401541.17</v>
      </c>
      <c r="U20" s="164">
        <v>312852923.73</v>
      </c>
      <c r="V20" s="164">
        <v>331736133.88</v>
      </c>
      <c r="W20" s="164">
        <v>346013471.19</v>
      </c>
      <c r="X20" s="164">
        <v>358284223.1</v>
      </c>
      <c r="Y20" s="164">
        <v>373028812.8</v>
      </c>
      <c r="Z20" s="164">
        <v>385727041</v>
      </c>
      <c r="AA20" s="165">
        <v>398371992</v>
      </c>
      <c r="AB20" s="164">
        <v>422899983</v>
      </c>
      <c r="AC20" s="164">
        <v>456555981</v>
      </c>
      <c r="AD20" s="164">
        <v>484336865</v>
      </c>
      <c r="AE20" s="164">
        <v>514936340</v>
      </c>
      <c r="AF20" s="164">
        <v>545280163</v>
      </c>
      <c r="AG20" s="164">
        <v>572894125</v>
      </c>
      <c r="AH20" s="164">
        <v>598677818</v>
      </c>
      <c r="AI20" s="164">
        <v>618004270</v>
      </c>
      <c r="AJ20" s="164">
        <v>636202783</v>
      </c>
      <c r="AK20" s="164">
        <v>655260577</v>
      </c>
      <c r="AL20" s="164">
        <v>674024422</v>
      </c>
      <c r="AM20" s="165">
        <v>689511389</v>
      </c>
      <c r="AN20" s="164">
        <v>724792868</v>
      </c>
      <c r="AO20" s="164">
        <v>770620955</v>
      </c>
      <c r="AP20" s="164">
        <v>821207447</v>
      </c>
      <c r="AQ20" s="164">
        <v>865459515</v>
      </c>
      <c r="AR20" s="164">
        <v>923371879</v>
      </c>
      <c r="AS20" s="164">
        <v>981609736</v>
      </c>
      <c r="AT20" s="164">
        <v>1012352266</v>
      </c>
      <c r="AU20" s="164">
        <v>1039892491</v>
      </c>
      <c r="AV20" s="164">
        <v>1060795599</v>
      </c>
      <c r="AW20" s="164">
        <v>1083975293</v>
      </c>
      <c r="AX20" s="164">
        <v>1108747137</v>
      </c>
      <c r="AY20" s="165">
        <v>1129351090</v>
      </c>
      <c r="AZ20" s="164">
        <v>957954883</v>
      </c>
      <c r="BA20" s="165">
        <v>795161711</v>
      </c>
    </row>
    <row r="21" spans="1:53" ht="12.75">
      <c r="A21" s="166"/>
      <c r="B21" s="53" t="s">
        <v>204</v>
      </c>
      <c r="C21" s="167" t="e">
        <v>#N/A</v>
      </c>
      <c r="D21" s="167" t="e">
        <v>#N/A</v>
      </c>
      <c r="E21" s="167" t="e">
        <v>#N/A</v>
      </c>
      <c r="F21" s="167" t="e">
        <v>#N/A</v>
      </c>
      <c r="G21" s="167" t="e">
        <v>#N/A</v>
      </c>
      <c r="H21" s="167">
        <v>2522017.26</v>
      </c>
      <c r="I21" s="167">
        <v>2522017.26</v>
      </c>
      <c r="J21" s="167">
        <v>1663029.46</v>
      </c>
      <c r="K21" s="167">
        <v>1955278.43</v>
      </c>
      <c r="L21" s="167">
        <v>1878859.54</v>
      </c>
      <c r="M21" s="167">
        <v>2552095.24</v>
      </c>
      <c r="N21" s="167">
        <v>2626742.8</v>
      </c>
      <c r="O21" s="168">
        <v>3750121.16</v>
      </c>
      <c r="P21" s="167">
        <v>3232621.23</v>
      </c>
      <c r="Q21" s="167">
        <v>3091632.92</v>
      </c>
      <c r="R21" s="167">
        <v>3824898.11</v>
      </c>
      <c r="S21" s="167">
        <v>3832863.33</v>
      </c>
      <c r="T21" s="167">
        <v>2952714.06</v>
      </c>
      <c r="U21" s="167">
        <v>5552125.73</v>
      </c>
      <c r="V21" s="167">
        <v>3711987.1</v>
      </c>
      <c r="W21" s="167">
        <v>4086857.94</v>
      </c>
      <c r="X21" s="167">
        <v>5197716.15</v>
      </c>
      <c r="Y21" s="167">
        <v>3360109.12</v>
      </c>
      <c r="Z21" s="167">
        <v>5455071</v>
      </c>
      <c r="AA21" s="168">
        <v>5750823</v>
      </c>
      <c r="AB21" s="167">
        <v>7895605</v>
      </c>
      <c r="AC21" s="167">
        <v>6118656</v>
      </c>
      <c r="AD21" s="167">
        <v>7211194</v>
      </c>
      <c r="AE21" s="167">
        <v>6734890</v>
      </c>
      <c r="AF21" s="167">
        <v>5051300</v>
      </c>
      <c r="AG21" s="167">
        <v>7473534</v>
      </c>
      <c r="AH21" s="167">
        <v>3753108</v>
      </c>
      <c r="AI21" s="167">
        <v>4573624</v>
      </c>
      <c r="AJ21" s="167">
        <v>4389887</v>
      </c>
      <c r="AK21" s="167">
        <v>5235944</v>
      </c>
      <c r="AL21" s="167">
        <v>6425780</v>
      </c>
      <c r="AM21" s="168">
        <v>11424566</v>
      </c>
      <c r="AN21" s="167">
        <v>8809282</v>
      </c>
      <c r="AO21" s="167">
        <v>9624462</v>
      </c>
      <c r="AP21" s="167">
        <v>8136462</v>
      </c>
      <c r="AQ21" s="167">
        <v>7257291</v>
      </c>
      <c r="AR21" s="167">
        <v>6068174</v>
      </c>
      <c r="AS21" s="167">
        <v>5926276</v>
      </c>
      <c r="AT21" s="167">
        <v>6290881</v>
      </c>
      <c r="AU21" s="167">
        <v>7230533</v>
      </c>
      <c r="AV21" s="167">
        <v>5656540</v>
      </c>
      <c r="AW21" s="167">
        <v>5232485</v>
      </c>
      <c r="AX21" s="167">
        <v>6194732</v>
      </c>
      <c r="AY21" s="168">
        <v>5734674</v>
      </c>
      <c r="AZ21" s="167">
        <v>4496008</v>
      </c>
      <c r="BA21" s="168">
        <v>3513402</v>
      </c>
    </row>
    <row r="22" spans="1:53" ht="12.75">
      <c r="A22" s="162"/>
      <c r="B22" s="163" t="s">
        <v>205</v>
      </c>
      <c r="C22" s="164" t="e">
        <v>#N/A</v>
      </c>
      <c r="D22" s="164" t="e">
        <v>#N/A</v>
      </c>
      <c r="E22" s="164" t="e">
        <v>#N/A</v>
      </c>
      <c r="F22" s="164" t="e">
        <v>#N/A</v>
      </c>
      <c r="G22" s="164" t="e">
        <v>#N/A</v>
      </c>
      <c r="H22" s="164">
        <v>581764.57</v>
      </c>
      <c r="I22" s="164">
        <v>581764.57</v>
      </c>
      <c r="J22" s="164">
        <v>785422.73</v>
      </c>
      <c r="K22" s="164">
        <v>489128.86</v>
      </c>
      <c r="L22" s="164">
        <v>652864.03</v>
      </c>
      <c r="M22" s="164">
        <v>759241.94</v>
      </c>
      <c r="N22" s="164">
        <v>780285.79</v>
      </c>
      <c r="O22" s="165">
        <v>1231657.32</v>
      </c>
      <c r="P22" s="164">
        <v>1056711.14</v>
      </c>
      <c r="Q22" s="164">
        <v>1366979.45</v>
      </c>
      <c r="R22" s="164">
        <v>1028726.31</v>
      </c>
      <c r="S22" s="164">
        <v>951106.97</v>
      </c>
      <c r="T22" s="164">
        <v>1545809.1</v>
      </c>
      <c r="U22" s="164">
        <v>927908.61</v>
      </c>
      <c r="V22" s="164">
        <v>1099329.25</v>
      </c>
      <c r="W22" s="164">
        <v>1345246.15</v>
      </c>
      <c r="X22" s="164">
        <v>1389714.95</v>
      </c>
      <c r="Y22" s="164">
        <v>1081120.78</v>
      </c>
      <c r="Z22" s="164">
        <v>1582324</v>
      </c>
      <c r="AA22" s="165">
        <v>1963770</v>
      </c>
      <c r="AB22" s="164">
        <v>2185966</v>
      </c>
      <c r="AC22" s="164">
        <v>2031983</v>
      </c>
      <c r="AD22" s="164">
        <v>1470061</v>
      </c>
      <c r="AE22" s="164">
        <v>1607154</v>
      </c>
      <c r="AF22" s="164">
        <v>1876131</v>
      </c>
      <c r="AG22" s="164">
        <v>978315</v>
      </c>
      <c r="AH22" s="164">
        <v>904843</v>
      </c>
      <c r="AI22" s="164">
        <v>1100192</v>
      </c>
      <c r="AJ22" s="164">
        <v>1481315</v>
      </c>
      <c r="AK22" s="164">
        <v>1483920</v>
      </c>
      <c r="AL22" s="164">
        <v>4229279</v>
      </c>
      <c r="AM22" s="165">
        <v>1834389</v>
      </c>
      <c r="AN22" s="164">
        <v>1513945</v>
      </c>
      <c r="AO22" s="164">
        <v>2694928</v>
      </c>
      <c r="AP22" s="164">
        <v>1271757</v>
      </c>
      <c r="AQ22" s="164">
        <v>1505491</v>
      </c>
      <c r="AR22" s="164">
        <v>1692545</v>
      </c>
      <c r="AS22" s="164">
        <v>1695808</v>
      </c>
      <c r="AT22" s="164">
        <v>1620004</v>
      </c>
      <c r="AU22" s="164">
        <v>2166303</v>
      </c>
      <c r="AV22" s="164">
        <v>1636838</v>
      </c>
      <c r="AW22" s="164">
        <v>1489346</v>
      </c>
      <c r="AX22" s="164">
        <v>2245535</v>
      </c>
      <c r="AY22" s="165">
        <v>1753386</v>
      </c>
      <c r="AZ22" s="164">
        <v>867036</v>
      </c>
      <c r="BA22" s="165">
        <v>1112099</v>
      </c>
    </row>
    <row r="23" spans="1:53" ht="12.75">
      <c r="A23" s="166"/>
      <c r="B23" s="53" t="s">
        <v>206</v>
      </c>
      <c r="C23" s="167" t="e">
        <v>#N/A</v>
      </c>
      <c r="D23" s="167" t="e">
        <v>#N/A</v>
      </c>
      <c r="E23" s="167" t="e">
        <v>#N/A</v>
      </c>
      <c r="F23" s="167" t="e">
        <v>#N/A</v>
      </c>
      <c r="G23" s="167" t="e">
        <v>#N/A</v>
      </c>
      <c r="H23" s="167">
        <v>294276.71</v>
      </c>
      <c r="I23" s="167">
        <v>294276.71</v>
      </c>
      <c r="J23" s="167">
        <v>243063.23</v>
      </c>
      <c r="K23" s="167">
        <v>95448.46</v>
      </c>
      <c r="L23" s="167">
        <v>261881.99</v>
      </c>
      <c r="M23" s="167">
        <v>382747.35</v>
      </c>
      <c r="N23" s="167">
        <v>483245.81</v>
      </c>
      <c r="O23" s="168">
        <v>381819.17</v>
      </c>
      <c r="P23" s="167">
        <v>618266.14</v>
      </c>
      <c r="Q23" s="167">
        <v>461122.98</v>
      </c>
      <c r="R23" s="167">
        <v>306732.89</v>
      </c>
      <c r="S23" s="167">
        <v>868484.93</v>
      </c>
      <c r="T23" s="167">
        <v>501712.37</v>
      </c>
      <c r="U23" s="167">
        <v>528033.86</v>
      </c>
      <c r="V23" s="167">
        <v>596187.96</v>
      </c>
      <c r="W23" s="167">
        <v>496125.42</v>
      </c>
      <c r="X23" s="167">
        <v>621743.28</v>
      </c>
      <c r="Y23" s="167">
        <v>792638.66</v>
      </c>
      <c r="Z23" s="167">
        <v>906899</v>
      </c>
      <c r="AA23" s="168">
        <v>1186062</v>
      </c>
      <c r="AB23" s="167">
        <v>901457</v>
      </c>
      <c r="AC23" s="167">
        <v>758377</v>
      </c>
      <c r="AD23" s="167">
        <v>740648</v>
      </c>
      <c r="AE23" s="167">
        <v>729605</v>
      </c>
      <c r="AF23" s="167">
        <v>543442</v>
      </c>
      <c r="AG23" s="167">
        <v>621078</v>
      </c>
      <c r="AH23" s="167">
        <v>509246</v>
      </c>
      <c r="AI23" s="167">
        <v>701082</v>
      </c>
      <c r="AJ23" s="167">
        <v>845449</v>
      </c>
      <c r="AK23" s="167">
        <v>3021320</v>
      </c>
      <c r="AL23" s="167">
        <v>785830</v>
      </c>
      <c r="AM23" s="168">
        <v>1160886</v>
      </c>
      <c r="AN23" s="167">
        <v>1144676</v>
      </c>
      <c r="AO23" s="167">
        <v>667850</v>
      </c>
      <c r="AP23" s="167">
        <v>1352254</v>
      </c>
      <c r="AQ23" s="167">
        <v>867315</v>
      </c>
      <c r="AR23" s="167">
        <v>557578</v>
      </c>
      <c r="AS23" s="167">
        <v>601071</v>
      </c>
      <c r="AT23" s="167">
        <v>432297</v>
      </c>
      <c r="AU23" s="167">
        <v>589394</v>
      </c>
      <c r="AV23" s="167">
        <v>569159</v>
      </c>
      <c r="AW23" s="167">
        <v>1145239</v>
      </c>
      <c r="AX23" s="167">
        <v>470048</v>
      </c>
      <c r="AY23" s="168">
        <v>571558</v>
      </c>
      <c r="AZ23" s="167">
        <v>737122</v>
      </c>
      <c r="BA23" s="168">
        <v>181981</v>
      </c>
    </row>
    <row r="24" spans="1:53" ht="12.75">
      <c r="A24" s="162"/>
      <c r="B24" s="163" t="s">
        <v>207</v>
      </c>
      <c r="C24" s="164" t="e">
        <v>#N/A</v>
      </c>
      <c r="D24" s="164" t="e">
        <v>#N/A</v>
      </c>
      <c r="E24" s="164" t="e">
        <v>#N/A</v>
      </c>
      <c r="F24" s="164" t="e">
        <v>#N/A</v>
      </c>
      <c r="G24" s="164" t="e">
        <v>#N/A</v>
      </c>
      <c r="H24" s="164">
        <v>205924.01</v>
      </c>
      <c r="I24" s="164">
        <v>205924.01</v>
      </c>
      <c r="J24" s="164">
        <v>37048.51</v>
      </c>
      <c r="K24" s="164">
        <v>67470.87</v>
      </c>
      <c r="L24" s="164">
        <v>237905.21</v>
      </c>
      <c r="M24" s="164">
        <v>288907.24</v>
      </c>
      <c r="N24" s="164">
        <v>200066.27</v>
      </c>
      <c r="O24" s="165">
        <v>241270.13</v>
      </c>
      <c r="P24" s="164">
        <v>381274.9</v>
      </c>
      <c r="Q24" s="164">
        <v>178712.83</v>
      </c>
      <c r="R24" s="164">
        <v>525331.56</v>
      </c>
      <c r="S24" s="164">
        <v>329690.35</v>
      </c>
      <c r="T24" s="164">
        <v>300624.94</v>
      </c>
      <c r="U24" s="164">
        <v>483788.56</v>
      </c>
      <c r="V24" s="164">
        <v>284531.36</v>
      </c>
      <c r="W24" s="164">
        <v>291198.56</v>
      </c>
      <c r="X24" s="164">
        <v>336123.99</v>
      </c>
      <c r="Y24" s="164">
        <v>526028.22</v>
      </c>
      <c r="Z24" s="164">
        <v>670547</v>
      </c>
      <c r="AA24" s="165">
        <v>773249</v>
      </c>
      <c r="AB24" s="164">
        <v>365037</v>
      </c>
      <c r="AC24" s="164">
        <v>494100</v>
      </c>
      <c r="AD24" s="164">
        <v>358482</v>
      </c>
      <c r="AE24" s="164">
        <v>480620</v>
      </c>
      <c r="AF24" s="164">
        <v>646462</v>
      </c>
      <c r="AG24" s="164">
        <v>540312</v>
      </c>
      <c r="AH24" s="164">
        <v>582379</v>
      </c>
      <c r="AI24" s="164">
        <v>468212</v>
      </c>
      <c r="AJ24" s="164">
        <v>2823845</v>
      </c>
      <c r="AK24" s="164">
        <v>482357</v>
      </c>
      <c r="AL24" s="164">
        <v>712885</v>
      </c>
      <c r="AM24" s="165">
        <v>987763</v>
      </c>
      <c r="AN24" s="164">
        <v>930175</v>
      </c>
      <c r="AO24" s="164">
        <v>916642</v>
      </c>
      <c r="AP24" s="164">
        <v>441291</v>
      </c>
      <c r="AQ24" s="164">
        <v>342289</v>
      </c>
      <c r="AR24" s="164">
        <v>398359</v>
      </c>
      <c r="AS24" s="164">
        <v>343048</v>
      </c>
      <c r="AT24" s="164">
        <v>431402</v>
      </c>
      <c r="AU24" s="164">
        <v>328986</v>
      </c>
      <c r="AV24" s="164">
        <v>709810</v>
      </c>
      <c r="AW24" s="164">
        <v>275574</v>
      </c>
      <c r="AX24" s="164">
        <v>364821</v>
      </c>
      <c r="AY24" s="165">
        <v>558553</v>
      </c>
      <c r="AZ24" s="164">
        <v>138416</v>
      </c>
      <c r="BA24" s="165">
        <v>0</v>
      </c>
    </row>
    <row r="25" spans="1:53" ht="12.75">
      <c r="A25" s="166"/>
      <c r="B25" s="53" t="s">
        <v>208</v>
      </c>
      <c r="C25" s="167" t="e">
        <v>#N/A</v>
      </c>
      <c r="D25" s="167" t="e">
        <v>#N/A</v>
      </c>
      <c r="E25" s="167" t="e">
        <v>#N/A</v>
      </c>
      <c r="F25" s="167" t="e">
        <v>#N/A</v>
      </c>
      <c r="G25" s="167" t="e">
        <v>#N/A</v>
      </c>
      <c r="H25" s="167">
        <v>17708.27</v>
      </c>
      <c r="I25" s="167">
        <v>17708.27</v>
      </c>
      <c r="J25" s="167">
        <v>17743.27</v>
      </c>
      <c r="K25" s="167">
        <v>224366.1</v>
      </c>
      <c r="L25" s="167">
        <v>99172.65</v>
      </c>
      <c r="M25" s="167">
        <v>73641.74</v>
      </c>
      <c r="N25" s="167">
        <v>163043.25</v>
      </c>
      <c r="O25" s="168">
        <v>311379.65</v>
      </c>
      <c r="P25" s="167">
        <v>150904.47</v>
      </c>
      <c r="Q25" s="167">
        <v>348035.38</v>
      </c>
      <c r="R25" s="167">
        <v>218701.93</v>
      </c>
      <c r="S25" s="167">
        <v>213241.35</v>
      </c>
      <c r="T25" s="167">
        <v>234654.88</v>
      </c>
      <c r="U25" s="167">
        <v>242304.47</v>
      </c>
      <c r="V25" s="167">
        <v>269961.22</v>
      </c>
      <c r="W25" s="167">
        <v>261242.81</v>
      </c>
      <c r="X25" s="167">
        <v>500447.24</v>
      </c>
      <c r="Y25" s="167">
        <v>389172.34</v>
      </c>
      <c r="Z25" s="167">
        <v>592785</v>
      </c>
      <c r="AA25" s="168">
        <v>277171</v>
      </c>
      <c r="AB25" s="167">
        <v>362432</v>
      </c>
      <c r="AC25" s="167">
        <v>328491</v>
      </c>
      <c r="AD25" s="167">
        <v>371084</v>
      </c>
      <c r="AE25" s="167">
        <v>470717</v>
      </c>
      <c r="AF25" s="167">
        <v>350528</v>
      </c>
      <c r="AG25" s="167">
        <v>427181</v>
      </c>
      <c r="AH25" s="167">
        <v>466337</v>
      </c>
      <c r="AI25" s="167">
        <v>2315737</v>
      </c>
      <c r="AJ25" s="167">
        <v>415588</v>
      </c>
      <c r="AK25" s="167">
        <v>620735</v>
      </c>
      <c r="AL25" s="167">
        <v>923879</v>
      </c>
      <c r="AM25" s="168">
        <v>836921</v>
      </c>
      <c r="AN25" s="167">
        <v>708292</v>
      </c>
      <c r="AO25" s="167">
        <v>416249</v>
      </c>
      <c r="AP25" s="167">
        <v>223371</v>
      </c>
      <c r="AQ25" s="167">
        <v>314044</v>
      </c>
      <c r="AR25" s="167">
        <v>303138</v>
      </c>
      <c r="AS25" s="167">
        <v>371085</v>
      </c>
      <c r="AT25" s="167">
        <v>237579</v>
      </c>
      <c r="AU25" s="167">
        <v>636120</v>
      </c>
      <c r="AV25" s="167">
        <v>195165</v>
      </c>
      <c r="AW25" s="167">
        <v>206423</v>
      </c>
      <c r="AX25" s="167">
        <v>532838</v>
      </c>
      <c r="AY25" s="168">
        <v>111625</v>
      </c>
      <c r="AZ25" s="167">
        <v>0</v>
      </c>
      <c r="BA25" s="168">
        <v>0</v>
      </c>
    </row>
    <row r="26" spans="1:53" ht="12.75">
      <c r="A26" s="162"/>
      <c r="B26" s="163" t="s">
        <v>209</v>
      </c>
      <c r="C26" s="169" t="e">
        <v>#N/A</v>
      </c>
      <c r="D26" s="169" t="e">
        <v>#N/A</v>
      </c>
      <c r="E26" s="169" t="e">
        <v>#N/A</v>
      </c>
      <c r="F26" s="169" t="e">
        <v>#N/A</v>
      </c>
      <c r="G26" s="169" t="e">
        <v>#N/A</v>
      </c>
      <c r="H26" s="169">
        <v>1285975.98</v>
      </c>
      <c r="I26" s="169">
        <v>1285975.98</v>
      </c>
      <c r="J26" s="169">
        <v>1502923.95</v>
      </c>
      <c r="K26" s="169">
        <v>1516960.87</v>
      </c>
      <c r="L26" s="169">
        <v>1640772.58</v>
      </c>
      <c r="M26" s="169">
        <v>1758232.59</v>
      </c>
      <c r="N26" s="169">
        <v>1916887.22</v>
      </c>
      <c r="O26" s="170">
        <v>1822667.28</v>
      </c>
      <c r="P26" s="169">
        <v>1823205.3</v>
      </c>
      <c r="Q26" s="169">
        <v>2012275.17</v>
      </c>
      <c r="R26" s="169">
        <v>2015740.19</v>
      </c>
      <c r="S26" s="169">
        <v>1961763.33</v>
      </c>
      <c r="T26" s="169">
        <v>1979949.8</v>
      </c>
      <c r="U26" s="169">
        <v>2185321.44</v>
      </c>
      <c r="V26" s="169">
        <v>2337013.55</v>
      </c>
      <c r="W26" s="169">
        <v>2345638.44</v>
      </c>
      <c r="X26" s="169">
        <v>2431076.75</v>
      </c>
      <c r="Y26" s="169">
        <v>2260634.02</v>
      </c>
      <c r="Z26" s="169">
        <v>2388330</v>
      </c>
      <c r="AA26" s="170">
        <v>2397392</v>
      </c>
      <c r="AB26" s="169">
        <v>2285917</v>
      </c>
      <c r="AC26" s="169">
        <v>2414844</v>
      </c>
      <c r="AD26" s="169">
        <v>2231215</v>
      </c>
      <c r="AE26" s="169">
        <v>2256473</v>
      </c>
      <c r="AF26" s="169">
        <v>2476530</v>
      </c>
      <c r="AG26" s="169">
        <v>2758653</v>
      </c>
      <c r="AH26" s="169">
        <v>2548706</v>
      </c>
      <c r="AI26" s="169">
        <v>2526460</v>
      </c>
      <c r="AJ26" s="169">
        <v>2343827</v>
      </c>
      <c r="AK26" s="169">
        <v>2157503</v>
      </c>
      <c r="AL26" s="169">
        <v>1714905</v>
      </c>
      <c r="AM26" s="170">
        <v>2164492</v>
      </c>
      <c r="AN26" s="169">
        <v>1650927</v>
      </c>
      <c r="AO26" s="169">
        <v>1587258</v>
      </c>
      <c r="AP26" s="169">
        <v>1485599</v>
      </c>
      <c r="AQ26" s="169">
        <v>1476234</v>
      </c>
      <c r="AR26" s="169">
        <v>1384645</v>
      </c>
      <c r="AS26" s="169">
        <v>1181103</v>
      </c>
      <c r="AT26" s="169">
        <v>1190904</v>
      </c>
      <c r="AU26" s="169">
        <v>566376</v>
      </c>
      <c r="AV26" s="169">
        <v>408443</v>
      </c>
      <c r="AW26" s="169">
        <v>264998</v>
      </c>
      <c r="AX26" s="169">
        <v>35913</v>
      </c>
      <c r="AY26" s="170">
        <v>0</v>
      </c>
      <c r="AZ26" s="169">
        <v>0</v>
      </c>
      <c r="BA26" s="170">
        <v>0</v>
      </c>
    </row>
    <row r="27" spans="1:53" ht="12.75">
      <c r="A27" s="166"/>
      <c r="B27" s="171" t="s">
        <v>80</v>
      </c>
      <c r="C27" s="172" t="e">
        <v>#N/A</v>
      </c>
      <c r="D27" s="172" t="e">
        <v>#N/A</v>
      </c>
      <c r="E27" s="172" t="e">
        <v>#N/A</v>
      </c>
      <c r="F27" s="172" t="e">
        <v>#N/A</v>
      </c>
      <c r="G27" s="172" t="e">
        <v>#N/A</v>
      </c>
      <c r="H27" s="172">
        <v>148888619.77999997</v>
      </c>
      <c r="I27" s="172">
        <v>148888619.77999997</v>
      </c>
      <c r="J27" s="172">
        <v>159093090.17</v>
      </c>
      <c r="K27" s="172">
        <v>167454863.92000005</v>
      </c>
      <c r="L27" s="172">
        <v>174565089.18000004</v>
      </c>
      <c r="M27" s="172">
        <v>183032422.54000002</v>
      </c>
      <c r="N27" s="172">
        <v>191548654.03</v>
      </c>
      <c r="O27" s="173">
        <v>200234946.43999997</v>
      </c>
      <c r="P27" s="172">
        <v>217703073.74999997</v>
      </c>
      <c r="Q27" s="172">
        <v>239485553.53999996</v>
      </c>
      <c r="R27" s="172">
        <v>259158594.37</v>
      </c>
      <c r="S27" s="172">
        <v>282646420.25000006</v>
      </c>
      <c r="T27" s="172">
        <v>302917006.32000005</v>
      </c>
      <c r="U27" s="172">
        <v>322772406.4000001</v>
      </c>
      <c r="V27" s="172">
        <v>340035144.32000005</v>
      </c>
      <c r="W27" s="172">
        <v>354839780.51</v>
      </c>
      <c r="X27" s="172">
        <v>368761045.46</v>
      </c>
      <c r="Y27" s="172">
        <v>381438515.94</v>
      </c>
      <c r="Z27" s="172">
        <v>397322997</v>
      </c>
      <c r="AA27" s="173">
        <v>410720459</v>
      </c>
      <c r="AB27" s="172">
        <v>436896397</v>
      </c>
      <c r="AC27" s="172">
        <v>468702432</v>
      </c>
      <c r="AD27" s="172">
        <v>496719549</v>
      </c>
      <c r="AE27" s="172">
        <v>527215799</v>
      </c>
      <c r="AF27" s="172">
        <v>556224556</v>
      </c>
      <c r="AG27" s="172">
        <v>585693198</v>
      </c>
      <c r="AH27" s="172">
        <v>607442437</v>
      </c>
      <c r="AI27" s="172">
        <v>629689577</v>
      </c>
      <c r="AJ27" s="172">
        <v>648502694</v>
      </c>
      <c r="AK27" s="172">
        <v>668262356</v>
      </c>
      <c r="AL27" s="172">
        <v>688816980</v>
      </c>
      <c r="AM27" s="173">
        <v>707920406</v>
      </c>
      <c r="AN27" s="172">
        <v>739550165</v>
      </c>
      <c r="AO27" s="172">
        <v>786528344</v>
      </c>
      <c r="AP27" s="172">
        <v>834118181</v>
      </c>
      <c r="AQ27" s="172">
        <v>877222179</v>
      </c>
      <c r="AR27" s="172">
        <v>933776318</v>
      </c>
      <c r="AS27" s="172">
        <v>991728127</v>
      </c>
      <c r="AT27" s="172">
        <v>1022555333</v>
      </c>
      <c r="AU27" s="172">
        <v>1051410203</v>
      </c>
      <c r="AV27" s="172">
        <v>1069971554</v>
      </c>
      <c r="AW27" s="172">
        <v>1092589358</v>
      </c>
      <c r="AX27" s="172">
        <v>1118591024</v>
      </c>
      <c r="AY27" s="173">
        <v>1138080886</v>
      </c>
      <c r="AZ27" s="172">
        <v>964193465</v>
      </c>
      <c r="BA27" s="173">
        <v>799969193</v>
      </c>
    </row>
    <row r="28" spans="1:53" ht="12.75">
      <c r="A28" s="162"/>
      <c r="B28" s="174"/>
      <c r="C28" s="175"/>
      <c r="D28" s="175"/>
      <c r="E28" s="175"/>
      <c r="F28" s="175"/>
      <c r="G28" s="175"/>
      <c r="H28" s="175"/>
      <c r="I28" s="175"/>
      <c r="J28" s="175"/>
      <c r="K28" s="175"/>
      <c r="L28" s="175"/>
      <c r="M28" s="175"/>
      <c r="N28" s="175"/>
      <c r="O28" s="176"/>
      <c r="P28" s="175"/>
      <c r="Q28" s="175"/>
      <c r="R28" s="175"/>
      <c r="S28" s="175"/>
      <c r="T28" s="175"/>
      <c r="U28" s="175"/>
      <c r="V28" s="175"/>
      <c r="W28" s="175"/>
      <c r="X28" s="175"/>
      <c r="Y28" s="175"/>
      <c r="Z28" s="175"/>
      <c r="AA28" s="176"/>
      <c r="AB28" s="175"/>
      <c r="AC28" s="175"/>
      <c r="AD28" s="175"/>
      <c r="AE28" s="175"/>
      <c r="AF28" s="175"/>
      <c r="AG28" s="175"/>
      <c r="AH28" s="175"/>
      <c r="AI28" s="175"/>
      <c r="AJ28" s="175"/>
      <c r="AK28" s="175"/>
      <c r="AL28" s="175"/>
      <c r="AM28" s="176"/>
      <c r="AN28" s="175"/>
      <c r="AO28" s="175"/>
      <c r="AP28" s="175"/>
      <c r="AQ28" s="175"/>
      <c r="AR28" s="175"/>
      <c r="AS28" s="175"/>
      <c r="AT28" s="175"/>
      <c r="AU28" s="175"/>
      <c r="AV28" s="175"/>
      <c r="AW28" s="175"/>
      <c r="AX28" s="175"/>
      <c r="AY28" s="176"/>
      <c r="AZ28" s="175"/>
      <c r="BA28" s="176"/>
    </row>
    <row r="29" spans="1:53" ht="12.75">
      <c r="A29" s="157" t="s">
        <v>210</v>
      </c>
      <c r="B29" s="177"/>
      <c r="C29" s="178"/>
      <c r="D29" s="178"/>
      <c r="E29" s="178"/>
      <c r="F29" s="178"/>
      <c r="G29" s="178"/>
      <c r="H29" s="178"/>
      <c r="I29" s="178"/>
      <c r="J29" s="178"/>
      <c r="K29" s="178"/>
      <c r="L29" s="178"/>
      <c r="M29" s="178"/>
      <c r="N29" s="178"/>
      <c r="O29" s="179"/>
      <c r="P29" s="178"/>
      <c r="Q29" s="178"/>
      <c r="R29" s="178"/>
      <c r="S29" s="178"/>
      <c r="T29" s="178"/>
      <c r="U29" s="178"/>
      <c r="V29" s="178"/>
      <c r="W29" s="178"/>
      <c r="X29" s="178"/>
      <c r="Y29" s="178"/>
      <c r="Z29" s="178"/>
      <c r="AA29" s="179"/>
      <c r="AB29" s="178"/>
      <c r="AC29" s="178"/>
      <c r="AD29" s="178"/>
      <c r="AE29" s="178"/>
      <c r="AF29" s="178"/>
      <c r="AG29" s="178"/>
      <c r="AH29" s="178"/>
      <c r="AI29" s="178"/>
      <c r="AJ29" s="178"/>
      <c r="AK29" s="178"/>
      <c r="AL29" s="178"/>
      <c r="AM29" s="179"/>
      <c r="AN29" s="178"/>
      <c r="AO29" s="178"/>
      <c r="AP29" s="178"/>
      <c r="AQ29" s="178"/>
      <c r="AR29" s="178"/>
      <c r="AS29" s="178"/>
      <c r="AT29" s="178"/>
      <c r="AU29" s="178"/>
      <c r="AV29" s="178"/>
      <c r="AW29" s="178"/>
      <c r="AX29" s="178"/>
      <c r="AY29" s="179"/>
      <c r="AZ29" s="178"/>
      <c r="BA29" s="179"/>
    </row>
    <row r="30" spans="1:53" ht="12.75">
      <c r="A30" s="162"/>
      <c r="B30" s="163" t="s">
        <v>211</v>
      </c>
      <c r="C30" s="180" t="e">
        <v>#N/A</v>
      </c>
      <c r="D30" s="180" t="e">
        <v>#N/A</v>
      </c>
      <c r="E30" s="180" t="e">
        <v>#N/A</v>
      </c>
      <c r="F30" s="180" t="e">
        <v>#N/A</v>
      </c>
      <c r="G30" s="180" t="e">
        <v>#N/A</v>
      </c>
      <c r="H30" s="180">
        <v>0.9670379992288758</v>
      </c>
      <c r="I30" s="180">
        <v>0.9670379992288758</v>
      </c>
      <c r="J30" s="180">
        <v>0.9732909132291073</v>
      </c>
      <c r="K30" s="180">
        <v>0.9740308911416419</v>
      </c>
      <c r="L30" s="180">
        <v>0.972666608069154</v>
      </c>
      <c r="M30" s="180">
        <v>0.9682304041037907</v>
      </c>
      <c r="N30" s="180">
        <v>0.9677874471567227</v>
      </c>
      <c r="O30" s="181">
        <v>0.961350828875823</v>
      </c>
      <c r="P30" s="180">
        <v>0.9666381229493322</v>
      </c>
      <c r="Q30" s="180">
        <v>0.9688550786477642</v>
      </c>
      <c r="R30" s="180">
        <v>0.9694390571562814</v>
      </c>
      <c r="S30" s="180">
        <v>0.9711400899654591</v>
      </c>
      <c r="T30" s="180">
        <v>0.9751896889471411</v>
      </c>
      <c r="U30" s="180">
        <v>0.9692678727384545</v>
      </c>
      <c r="V30" s="180">
        <v>0.9755936685409493</v>
      </c>
      <c r="W30" s="180">
        <v>0.9751259306177165</v>
      </c>
      <c r="X30" s="180">
        <v>0.9715891293590109</v>
      </c>
      <c r="Y30" s="180">
        <v>0.9779526639587628</v>
      </c>
      <c r="Z30" s="180">
        <v>0.9708147877481151</v>
      </c>
      <c r="AA30" s="181">
        <v>0.9699346192053219</v>
      </c>
      <c r="AB30" s="180">
        <v>0.9679639976522855</v>
      </c>
      <c r="AC30" s="180">
        <v>0.9740849413813155</v>
      </c>
      <c r="AD30" s="180">
        <v>0.9750710757711692</v>
      </c>
      <c r="AE30" s="180">
        <v>0.9767088561775061</v>
      </c>
      <c r="AF30" s="180">
        <v>0.9803237867117827</v>
      </c>
      <c r="AG30" s="180">
        <v>0.9781471373686672</v>
      </c>
      <c r="AH30" s="180">
        <v>0.9855712764434336</v>
      </c>
      <c r="AI30" s="180">
        <v>0.9814427498456116</v>
      </c>
      <c r="AJ30" s="180">
        <v>0.9810333694619934</v>
      </c>
      <c r="AK30" s="180">
        <v>0.9805439003360531</v>
      </c>
      <c r="AL30" s="180">
        <v>0.9785246902595229</v>
      </c>
      <c r="AM30" s="181">
        <v>0.9739956401256782</v>
      </c>
      <c r="AN30" s="180">
        <v>0.9800455767594887</v>
      </c>
      <c r="AO30" s="180">
        <v>0.9797751865888256</v>
      </c>
      <c r="AP30" s="180">
        <v>0.9845216969320562</v>
      </c>
      <c r="AQ30" s="180">
        <v>0.9865910093456495</v>
      </c>
      <c r="AR30" s="180">
        <v>0.988857675227527</v>
      </c>
      <c r="AS30" s="180">
        <v>0.9897972128403695</v>
      </c>
      <c r="AT30" s="180">
        <v>0.9900219903307668</v>
      </c>
      <c r="AU30" s="180">
        <v>0.9890454629723618</v>
      </c>
      <c r="AV30" s="180">
        <v>0.9914241131311422</v>
      </c>
      <c r="AW30" s="180">
        <v>0.9921159171678477</v>
      </c>
      <c r="AX30" s="180">
        <v>0.9911997443312222</v>
      </c>
      <c r="AY30" s="181">
        <v>0.9923293712183476</v>
      </c>
      <c r="AZ30" s="180">
        <v>0.9935297404240341</v>
      </c>
      <c r="BA30" s="181">
        <v>0.9939904160784352</v>
      </c>
    </row>
    <row r="31" spans="1:53" ht="12.75">
      <c r="A31" s="166"/>
      <c r="B31" s="53" t="s">
        <v>212</v>
      </c>
      <c r="C31" s="182" t="e">
        <v>#N/A</v>
      </c>
      <c r="D31" s="182" t="e">
        <v>#N/A</v>
      </c>
      <c r="E31" s="182" t="e">
        <v>#N/A</v>
      </c>
      <c r="F31" s="182" t="e">
        <v>#N/A</v>
      </c>
      <c r="G31" s="182" t="e">
        <v>#N/A</v>
      </c>
      <c r="H31" s="182">
        <v>0.016938952511794184</v>
      </c>
      <c r="I31" s="182">
        <v>0.016938952511794184</v>
      </c>
      <c r="J31" s="182">
        <v>0.010453184724886284</v>
      </c>
      <c r="K31" s="182">
        <v>0.011676450502710482</v>
      </c>
      <c r="L31" s="182">
        <v>0.010763088707058967</v>
      </c>
      <c r="M31" s="182">
        <v>0.013943405242545285</v>
      </c>
      <c r="N31" s="182">
        <v>0.013713188501907218</v>
      </c>
      <c r="O31" s="183">
        <v>0.018728604704991977</v>
      </c>
      <c r="P31" s="182">
        <v>0.014848762464935111</v>
      </c>
      <c r="Q31" s="182">
        <v>0.012909475641851697</v>
      </c>
      <c r="R31" s="182">
        <v>0.014758908996624683</v>
      </c>
      <c r="S31" s="182">
        <v>0.013560629307138729</v>
      </c>
      <c r="T31" s="182">
        <v>0.009747600822651626</v>
      </c>
      <c r="U31" s="182">
        <v>0.01720136424276446</v>
      </c>
      <c r="V31" s="182">
        <v>0.010916480728552945</v>
      </c>
      <c r="W31" s="182">
        <v>0.011517473982556545</v>
      </c>
      <c r="X31" s="182">
        <v>0.014095079222688135</v>
      </c>
      <c r="Y31" s="182">
        <v>0.008809045179193552</v>
      </c>
      <c r="Z31" s="182">
        <v>0.013729562701350508</v>
      </c>
      <c r="AA31" s="183">
        <v>0.014001793370609765</v>
      </c>
      <c r="AB31" s="182">
        <v>0.01807203047270724</v>
      </c>
      <c r="AC31" s="182">
        <v>0.013054457545464582</v>
      </c>
      <c r="AD31" s="182">
        <v>0.01451763679226565</v>
      </c>
      <c r="AE31" s="182">
        <v>0.01277444646532681</v>
      </c>
      <c r="AF31" s="182">
        <v>0.009081404165838374</v>
      </c>
      <c r="AG31" s="182">
        <v>0.01276015160415095</v>
      </c>
      <c r="AH31" s="182">
        <v>0.006178540996469761</v>
      </c>
      <c r="AI31" s="182">
        <v>0.007263299516231313</v>
      </c>
      <c r="AJ31" s="182">
        <v>0.006769265633921946</v>
      </c>
      <c r="AK31" s="182">
        <v>0.007835162272704765</v>
      </c>
      <c r="AL31" s="182">
        <v>0.00932871892908331</v>
      </c>
      <c r="AM31" s="183">
        <v>0.016138206927178194</v>
      </c>
      <c r="AN31" s="182">
        <v>0.011911676065950172</v>
      </c>
      <c r="AO31" s="182">
        <v>0.012236637208842915</v>
      </c>
      <c r="AP31" s="182">
        <v>0.009754567380662334</v>
      </c>
      <c r="AQ31" s="182">
        <v>0.008273036379760753</v>
      </c>
      <c r="AR31" s="182">
        <v>0.006498530625618201</v>
      </c>
      <c r="AS31" s="182">
        <v>0.005975706283462101</v>
      </c>
      <c r="AT31" s="182">
        <v>0.006152117931401958</v>
      </c>
      <c r="AU31" s="182">
        <v>0.006876985765754453</v>
      </c>
      <c r="AV31" s="182">
        <v>0.005286626526521657</v>
      </c>
      <c r="AW31" s="182">
        <v>0.004789068245711395</v>
      </c>
      <c r="AX31" s="182">
        <v>0.00553797756918171</v>
      </c>
      <c r="AY31" s="183">
        <v>0.005038898439069295</v>
      </c>
      <c r="AZ31" s="182">
        <v>0.004662972902435094</v>
      </c>
      <c r="BA31" s="183">
        <v>0.00439192162741197</v>
      </c>
    </row>
    <row r="32" spans="1:53" ht="12.75">
      <c r="A32" s="162"/>
      <c r="B32" s="163" t="s">
        <v>213</v>
      </c>
      <c r="C32" s="180" t="e">
        <v>#N/A</v>
      </c>
      <c r="D32" s="180" t="e">
        <v>#N/A</v>
      </c>
      <c r="E32" s="180" t="e">
        <v>#N/A</v>
      </c>
      <c r="F32" s="180" t="e">
        <v>#N/A</v>
      </c>
      <c r="G32" s="180" t="e">
        <v>#N/A</v>
      </c>
      <c r="H32" s="180">
        <v>0.003907381039999053</v>
      </c>
      <c r="I32" s="180">
        <v>0.003907381039999053</v>
      </c>
      <c r="J32" s="180">
        <v>0.004936875191504114</v>
      </c>
      <c r="K32" s="180">
        <v>0.00292095940691025</v>
      </c>
      <c r="L32" s="180">
        <v>0.0037399461316506965</v>
      </c>
      <c r="M32" s="180">
        <v>0.004148128126502149</v>
      </c>
      <c r="N32" s="180">
        <v>0.004073564463041296</v>
      </c>
      <c r="O32" s="181">
        <v>0.006151060750871796</v>
      </c>
      <c r="P32" s="180">
        <v>0.004853910061065456</v>
      </c>
      <c r="Q32" s="180">
        <v>0.00570798292336945</v>
      </c>
      <c r="R32" s="180">
        <v>0.003969485605911607</v>
      </c>
      <c r="S32" s="180">
        <v>0.003365006247589296</v>
      </c>
      <c r="T32" s="180">
        <v>0.005103077964421102</v>
      </c>
      <c r="U32" s="180">
        <v>0.0028748077332548575</v>
      </c>
      <c r="V32" s="180">
        <v>0.003232987143721368</v>
      </c>
      <c r="W32" s="180">
        <v>0.003791136800013009</v>
      </c>
      <c r="X32" s="180">
        <v>0.0037686056244537473</v>
      </c>
      <c r="Y32" s="180">
        <v>0.002834325152864373</v>
      </c>
      <c r="Z32" s="180">
        <v>0.003982462661228744</v>
      </c>
      <c r="AA32" s="181">
        <v>0.004781281177911812</v>
      </c>
      <c r="AB32" s="180">
        <v>0.00500339672061887</v>
      </c>
      <c r="AC32" s="180">
        <v>0.004335337009729875</v>
      </c>
      <c r="AD32" s="180">
        <v>0.0029595392469644877</v>
      </c>
      <c r="AE32" s="180">
        <v>0.003048379815340094</v>
      </c>
      <c r="AF32" s="180">
        <v>0.0033729740619362373</v>
      </c>
      <c r="AG32" s="180">
        <v>0.0016703540408881444</v>
      </c>
      <c r="AH32" s="180">
        <v>0.0014895946428583157</v>
      </c>
      <c r="AI32" s="180">
        <v>0.0017471974131151927</v>
      </c>
      <c r="AJ32" s="180">
        <v>0.002284207935765337</v>
      </c>
      <c r="AK32" s="180">
        <v>0.0022205650021681006</v>
      </c>
      <c r="AL32" s="180">
        <v>0.006139916876032876</v>
      </c>
      <c r="AM32" s="181">
        <v>0.002591236224372942</v>
      </c>
      <c r="AN32" s="180">
        <v>0.002047116033027996</v>
      </c>
      <c r="AO32" s="180">
        <v>0.0034263584021582316</v>
      </c>
      <c r="AP32" s="180">
        <v>0.0015246724372742092</v>
      </c>
      <c r="AQ32" s="180">
        <v>0.0017162026178090966</v>
      </c>
      <c r="AR32" s="180">
        <v>0.0018125807726899323</v>
      </c>
      <c r="AS32" s="180">
        <v>0.0017099525099987408</v>
      </c>
      <c r="AT32" s="180">
        <v>0.0015842702567959715</v>
      </c>
      <c r="AU32" s="180">
        <v>0.0020603785219307025</v>
      </c>
      <c r="AV32" s="180">
        <v>0.0015297958098800073</v>
      </c>
      <c r="AW32" s="180">
        <v>0.0013631342728124944</v>
      </c>
      <c r="AX32" s="180">
        <v>0.002007467386936586</v>
      </c>
      <c r="AY32" s="181">
        <v>0.0015406514787912886</v>
      </c>
      <c r="AZ32" s="180">
        <v>0.0008992344705426934</v>
      </c>
      <c r="BA32" s="181">
        <v>0.0013901772839894847</v>
      </c>
    </row>
    <row r="33" spans="1:53" ht="12.75">
      <c r="A33" s="166"/>
      <c r="B33" s="53" t="s">
        <v>214</v>
      </c>
      <c r="C33" s="182" t="e">
        <v>#N/A</v>
      </c>
      <c r="D33" s="182" t="e">
        <v>#N/A</v>
      </c>
      <c r="E33" s="182" t="e">
        <v>#N/A</v>
      </c>
      <c r="F33" s="182" t="e">
        <v>#N/A</v>
      </c>
      <c r="G33" s="182" t="e">
        <v>#N/A</v>
      </c>
      <c r="H33" s="182">
        <v>0.0019764889380721484</v>
      </c>
      <c r="I33" s="182">
        <v>0.0019764889380721484</v>
      </c>
      <c r="J33" s="182">
        <v>0.001527805071485337</v>
      </c>
      <c r="K33" s="182">
        <v>0.0005699951483379999</v>
      </c>
      <c r="L33" s="182">
        <v>0.0015001968104284844</v>
      </c>
      <c r="M33" s="182">
        <v>0.0020911450806829273</v>
      </c>
      <c r="N33" s="182">
        <v>0.0025228358426591445</v>
      </c>
      <c r="O33" s="183">
        <v>0.00190685580508501</v>
      </c>
      <c r="P33" s="182">
        <v>0.0028399513582889873</v>
      </c>
      <c r="Q33" s="182">
        <v>0.0019254730533171018</v>
      </c>
      <c r="R33" s="182">
        <v>0.0011835721317506388</v>
      </c>
      <c r="S33" s="182">
        <v>0.0030726903572025686</v>
      </c>
      <c r="T33" s="182">
        <v>0.0016562700658344467</v>
      </c>
      <c r="U33" s="182">
        <v>0.0016359324698457243</v>
      </c>
      <c r="V33" s="182">
        <v>0.0017533127676912707</v>
      </c>
      <c r="W33" s="182">
        <v>0.0013981674187909107</v>
      </c>
      <c r="X33" s="182">
        <v>0.0016860329681092669</v>
      </c>
      <c r="Y33" s="182">
        <v>0.0020780247061486616</v>
      </c>
      <c r="Z33" s="182">
        <v>0.0022825233043331744</v>
      </c>
      <c r="AA33" s="183">
        <v>0.0028877597256483393</v>
      </c>
      <c r="AB33" s="182">
        <v>0.0020633198309483883</v>
      </c>
      <c r="AC33" s="182">
        <v>0.001618035128949363</v>
      </c>
      <c r="AD33" s="182">
        <v>0.0014910788220255853</v>
      </c>
      <c r="AE33" s="182">
        <v>0.0013838830349619323</v>
      </c>
      <c r="AF33" s="182">
        <v>0.0009770190728508577</v>
      </c>
      <c r="AG33" s="182">
        <v>0.0010604152517407245</v>
      </c>
      <c r="AH33" s="182">
        <v>0.0008383444569909099</v>
      </c>
      <c r="AI33" s="182">
        <v>0.0011133771712406794</v>
      </c>
      <c r="AJ33" s="182">
        <v>0.0013036938902832068</v>
      </c>
      <c r="AK33" s="182">
        <v>0.004521158453522108</v>
      </c>
      <c r="AL33" s="182">
        <v>0.0011408400530428272</v>
      </c>
      <c r="AM33" s="183">
        <v>0.0016398538453770747</v>
      </c>
      <c r="AN33" s="182">
        <v>0.0015478003442809048</v>
      </c>
      <c r="AO33" s="182">
        <v>0.000849111166933356</v>
      </c>
      <c r="AP33" s="182">
        <v>0.0016211779467255132</v>
      </c>
      <c r="AQ33" s="182">
        <v>0.0009887061918437883</v>
      </c>
      <c r="AR33" s="182">
        <v>0.0005971215903121672</v>
      </c>
      <c r="AS33" s="182">
        <v>0.0006060844536276826</v>
      </c>
      <c r="AT33" s="182">
        <v>0.0004227614741705132</v>
      </c>
      <c r="AU33" s="182">
        <v>0.0005605747388776291</v>
      </c>
      <c r="AV33" s="182">
        <v>0.0005319384406737228</v>
      </c>
      <c r="AW33" s="182">
        <v>0.001048187950591406</v>
      </c>
      <c r="AX33" s="182">
        <v>0.0004202143499410022</v>
      </c>
      <c r="AY33" s="183">
        <v>0.0005022121072684459</v>
      </c>
      <c r="AZ33" s="182">
        <v>0.0007644959510278365</v>
      </c>
      <c r="BA33" s="183">
        <v>0.00022748501016338514</v>
      </c>
    </row>
    <row r="34" spans="1:53" ht="12.75">
      <c r="A34" s="162"/>
      <c r="B34" s="163" t="s">
        <v>215</v>
      </c>
      <c r="C34" s="180" t="e">
        <v>#N/A</v>
      </c>
      <c r="D34" s="180" t="e">
        <v>#N/A</v>
      </c>
      <c r="E34" s="180" t="e">
        <v>#N/A</v>
      </c>
      <c r="F34" s="180" t="e">
        <v>#N/A</v>
      </c>
      <c r="G34" s="180" t="e">
        <v>#N/A</v>
      </c>
      <c r="H34" s="180">
        <v>0.0013830742087896065</v>
      </c>
      <c r="I34" s="180">
        <v>0.0013830742087896065</v>
      </c>
      <c r="J34" s="180">
        <v>0.00023287315596429468</v>
      </c>
      <c r="K34" s="180">
        <v>0.000402919738612272</v>
      </c>
      <c r="L34" s="180">
        <v>0.0013628452923636282</v>
      </c>
      <c r="M34" s="180">
        <v>0.0015784484300144256</v>
      </c>
      <c r="N34" s="180">
        <v>0.001044467114703223</v>
      </c>
      <c r="O34" s="181">
        <v>0.0012049351738523634</v>
      </c>
      <c r="P34" s="180">
        <v>0.001751352856128427</v>
      </c>
      <c r="Q34" s="180">
        <v>0.0007462363694106941</v>
      </c>
      <c r="R34" s="180">
        <v>0.0020270659411355876</v>
      </c>
      <c r="S34" s="180">
        <v>0.0011664409183331941</v>
      </c>
      <c r="T34" s="180">
        <v>0.000992433352132172</v>
      </c>
      <c r="U34" s="180">
        <v>0.0014988535277716969</v>
      </c>
      <c r="V34" s="180">
        <v>0.0008367704478576879</v>
      </c>
      <c r="W34" s="180">
        <v>0.0008206480107204145</v>
      </c>
      <c r="X34" s="180">
        <v>0.0009114953820046587</v>
      </c>
      <c r="Y34" s="180">
        <v>0.0013790642476250192</v>
      </c>
      <c r="Z34" s="180">
        <v>0.0016876621918766007</v>
      </c>
      <c r="AA34" s="181">
        <v>0.00188266491979159</v>
      </c>
      <c r="AB34" s="180">
        <v>0.0008355230267554712</v>
      </c>
      <c r="AC34" s="180">
        <v>0.0010541869772077478</v>
      </c>
      <c r="AD34" s="180">
        <v>0.0007216989963888053</v>
      </c>
      <c r="AE34" s="180">
        <v>0.0009116191148133631</v>
      </c>
      <c r="AF34" s="180">
        <v>0.0011622320392485513</v>
      </c>
      <c r="AG34" s="180">
        <v>0.0009225171162052662</v>
      </c>
      <c r="AH34" s="180">
        <v>0.0009587394039774669</v>
      </c>
      <c r="AI34" s="180">
        <v>0.0007435600287854216</v>
      </c>
      <c r="AJ34" s="180">
        <v>0.004354407508444368</v>
      </c>
      <c r="AK34" s="180">
        <v>0.0007218078284212077</v>
      </c>
      <c r="AL34" s="180">
        <v>0.001034941095673919</v>
      </c>
      <c r="AM34" s="181">
        <v>0.0013953023413764965</v>
      </c>
      <c r="AN34" s="180">
        <v>0.0012577578155228996</v>
      </c>
      <c r="AO34" s="180">
        <v>0.001165427803069739</v>
      </c>
      <c r="AP34" s="180">
        <v>0.0005290509307337589</v>
      </c>
      <c r="AQ34" s="180">
        <v>0.00039019647267719165</v>
      </c>
      <c r="AR34" s="180">
        <v>0.00042661073355685595</v>
      </c>
      <c r="AS34" s="180">
        <v>0.000345909317947579</v>
      </c>
      <c r="AT34" s="180">
        <v>0.00042188621591199505</v>
      </c>
      <c r="AU34" s="180">
        <v>0.0003128997598285624</v>
      </c>
      <c r="AV34" s="180">
        <v>0.0006633914680688792</v>
      </c>
      <c r="AW34" s="180">
        <v>0.0002522210178803517</v>
      </c>
      <c r="AX34" s="180">
        <v>0.0003261433286809568</v>
      </c>
      <c r="AY34" s="181">
        <v>0.0004907849757174465</v>
      </c>
      <c r="AZ34" s="180">
        <v>0.00014355625196028475</v>
      </c>
      <c r="BA34" s="181">
        <v>0</v>
      </c>
    </row>
    <row r="35" spans="1:53" ht="12.75">
      <c r="A35" s="166"/>
      <c r="B35" s="53" t="s">
        <v>216</v>
      </c>
      <c r="C35" s="182" t="e">
        <v>#N/A</v>
      </c>
      <c r="D35" s="182" t="e">
        <v>#N/A</v>
      </c>
      <c r="E35" s="182" t="e">
        <v>#N/A</v>
      </c>
      <c r="F35" s="182" t="e">
        <v>#N/A</v>
      </c>
      <c r="G35" s="182" t="e">
        <v>#N/A</v>
      </c>
      <c r="H35" s="182">
        <v>0.00011893635676229656</v>
      </c>
      <c r="I35" s="182">
        <v>0.00011893635676229656</v>
      </c>
      <c r="J35" s="182">
        <v>0.00011152759671108475</v>
      </c>
      <c r="K35" s="182">
        <v>0.0013398601554338175</v>
      </c>
      <c r="L35" s="182">
        <v>0.00056811273357034</v>
      </c>
      <c r="M35" s="182">
        <v>0.00040234259579832797</v>
      </c>
      <c r="N35" s="182">
        <v>0.0008511845245044868</v>
      </c>
      <c r="O35" s="183">
        <v>0.0015550714574855912</v>
      </c>
      <c r="P35" s="182">
        <v>0.0006931664647660953</v>
      </c>
      <c r="Q35" s="182">
        <v>0.0014532625240038521</v>
      </c>
      <c r="R35" s="182">
        <v>0.0008438922526634785</v>
      </c>
      <c r="S35" s="182">
        <v>0.0007544456066748998</v>
      </c>
      <c r="T35" s="182">
        <v>0.0007746507297517384</v>
      </c>
      <c r="U35" s="182">
        <v>0.0007506975974263453</v>
      </c>
      <c r="V35" s="182">
        <v>0.0007939215240232493</v>
      </c>
      <c r="W35" s="182">
        <v>0.0007362275154846618</v>
      </c>
      <c r="X35" s="182">
        <v>0.001357104407206927</v>
      </c>
      <c r="Y35" s="182">
        <v>0.0010202754146128666</v>
      </c>
      <c r="Z35" s="182">
        <v>0.0014919473689563457</v>
      </c>
      <c r="AA35" s="183">
        <v>0.0006748409871639728</v>
      </c>
      <c r="AB35" s="182">
        <v>0.0008295605147780608</v>
      </c>
      <c r="AC35" s="182">
        <v>0.0007008519213316137</v>
      </c>
      <c r="AD35" s="182">
        <v>0.0007470694494450026</v>
      </c>
      <c r="AE35" s="182">
        <v>0.0008928355350746991</v>
      </c>
      <c r="AF35" s="182">
        <v>0.0006301915228640139</v>
      </c>
      <c r="AG35" s="182">
        <v>0.0007293596740729094</v>
      </c>
      <c r="AH35" s="182">
        <v>0.0007677056649237695</v>
      </c>
      <c r="AI35" s="182">
        <v>0.003677585090470697</v>
      </c>
      <c r="AJ35" s="182">
        <v>0.0006408423647967143</v>
      </c>
      <c r="AK35" s="182">
        <v>0.0009288791960623321</v>
      </c>
      <c r="AL35" s="182">
        <v>0.0013412546827750965</v>
      </c>
      <c r="AM35" s="183">
        <v>0.0011822247146807067</v>
      </c>
      <c r="AN35" s="182">
        <v>0.0009577335433357655</v>
      </c>
      <c r="AO35" s="182">
        <v>0.0005292231401135621</v>
      </c>
      <c r="AP35" s="182">
        <v>0.00026779298795790184</v>
      </c>
      <c r="AQ35" s="182">
        <v>0.00035799824436495465</v>
      </c>
      <c r="AR35" s="182">
        <v>0.00032463663315993415</v>
      </c>
      <c r="AS35" s="182">
        <v>0.0003741801708524094</v>
      </c>
      <c r="AT35" s="182">
        <v>0.00023233852715137128</v>
      </c>
      <c r="AU35" s="182">
        <v>0.0006050160043957649</v>
      </c>
      <c r="AV35" s="182">
        <v>0.00018240204542858341</v>
      </c>
      <c r="AW35" s="182">
        <v>0.00018893008474644139</v>
      </c>
      <c r="AX35" s="182">
        <v>0.00047634746620316164</v>
      </c>
      <c r="AY35" s="183">
        <v>9.808178080586796E-05</v>
      </c>
      <c r="AZ35" s="182">
        <v>0</v>
      </c>
      <c r="BA35" s="183">
        <v>0</v>
      </c>
    </row>
    <row r="36" spans="1:53" ht="12.75">
      <c r="A36" s="162"/>
      <c r="B36" s="163" t="s">
        <v>217</v>
      </c>
      <c r="C36" s="184" t="e">
        <v>#N/A</v>
      </c>
      <c r="D36" s="184" t="e">
        <v>#N/A</v>
      </c>
      <c r="E36" s="184" t="e">
        <v>#N/A</v>
      </c>
      <c r="F36" s="184" t="e">
        <v>#N/A</v>
      </c>
      <c r="G36" s="184" t="e">
        <v>#N/A</v>
      </c>
      <c r="H36" s="184">
        <v>0.008637167715707064</v>
      </c>
      <c r="I36" s="184">
        <v>0.008637167715707064</v>
      </c>
      <c r="J36" s="184">
        <v>0.009446821030341673</v>
      </c>
      <c r="K36" s="184">
        <v>0.009058923906353138</v>
      </c>
      <c r="L36" s="184">
        <v>0.009399202255773738</v>
      </c>
      <c r="M36" s="184">
        <v>0.009606126420666015</v>
      </c>
      <c r="N36" s="184">
        <v>0.010007312396461843</v>
      </c>
      <c r="O36" s="185">
        <v>0.009102643231890388</v>
      </c>
      <c r="P36" s="184">
        <v>0.00837473384548389</v>
      </c>
      <c r="Q36" s="184">
        <v>0.008402490840283194</v>
      </c>
      <c r="R36" s="184">
        <v>0.007778017915632515</v>
      </c>
      <c r="S36" s="184">
        <v>0.0069406975976020685</v>
      </c>
      <c r="T36" s="184">
        <v>0.006536278118067728</v>
      </c>
      <c r="U36" s="184">
        <v>0.006770471690482149</v>
      </c>
      <c r="V36" s="184">
        <v>0.006872858847203995</v>
      </c>
      <c r="W36" s="184">
        <v>0.006610415654717991</v>
      </c>
      <c r="X36" s="184">
        <v>0.006592553036526474</v>
      </c>
      <c r="Y36" s="184">
        <v>0.005926601340792748</v>
      </c>
      <c r="Z36" s="184">
        <v>0.006011054024139459</v>
      </c>
      <c r="AA36" s="185">
        <v>0.005837040613552684</v>
      </c>
      <c r="AB36" s="184">
        <v>0.005232171781906455</v>
      </c>
      <c r="AC36" s="184">
        <v>0.0051521900360013495</v>
      </c>
      <c r="AD36" s="184">
        <v>0.004491900921741254</v>
      </c>
      <c r="AE36" s="184">
        <v>0.0042799798569769345</v>
      </c>
      <c r="AF36" s="184">
        <v>0.004452392425479324</v>
      </c>
      <c r="AG36" s="184">
        <v>0.004710064944274801</v>
      </c>
      <c r="AH36" s="184">
        <v>0.004195798391346175</v>
      </c>
      <c r="AI36" s="184">
        <v>0.00401223093454507</v>
      </c>
      <c r="AJ36" s="184">
        <v>0.003614213204795106</v>
      </c>
      <c r="AK36" s="184">
        <v>0.0032285269110684427</v>
      </c>
      <c r="AL36" s="184">
        <v>0.0024896381038690425</v>
      </c>
      <c r="AM36" s="185">
        <v>0.003057535821336389</v>
      </c>
      <c r="AN36" s="184">
        <v>0.0022323394383936077</v>
      </c>
      <c r="AO36" s="184">
        <v>0.0020180556900566064</v>
      </c>
      <c r="AP36" s="184">
        <v>0.0017810413845900813</v>
      </c>
      <c r="AQ36" s="184">
        <v>0.001682850747894736</v>
      </c>
      <c r="AR36" s="184">
        <v>0.001482844417135882</v>
      </c>
      <c r="AS36" s="184">
        <v>0.0011909544237419818</v>
      </c>
      <c r="AT36" s="184">
        <v>0.0011646352638014163</v>
      </c>
      <c r="AU36" s="184">
        <v>0.0005386822368509962</v>
      </c>
      <c r="AV36" s="184">
        <v>0.00038173257828497375</v>
      </c>
      <c r="AW36" s="184">
        <v>0.0002425412604101165</v>
      </c>
      <c r="AX36" s="184">
        <v>3.2105567834415236E-05</v>
      </c>
      <c r="AY36" s="185">
        <v>0</v>
      </c>
      <c r="AZ36" s="184">
        <v>0</v>
      </c>
      <c r="BA36" s="185">
        <v>0</v>
      </c>
    </row>
    <row r="37" spans="1:53" ht="12.75">
      <c r="A37" s="166"/>
      <c r="B37" s="171" t="s">
        <v>80</v>
      </c>
      <c r="C37" s="186" t="e">
        <v>#N/A</v>
      </c>
      <c r="D37" s="186" t="e">
        <v>#N/A</v>
      </c>
      <c r="E37" s="186" t="e">
        <v>#N/A</v>
      </c>
      <c r="F37" s="186" t="e">
        <v>#N/A</v>
      </c>
      <c r="G37" s="186" t="e">
        <v>#N/A</v>
      </c>
      <c r="H37" s="186">
        <v>1</v>
      </c>
      <c r="I37" s="186">
        <v>1</v>
      </c>
      <c r="J37" s="186">
        <v>1</v>
      </c>
      <c r="K37" s="186">
        <v>1</v>
      </c>
      <c r="L37" s="186">
        <v>1</v>
      </c>
      <c r="M37" s="186">
        <v>1</v>
      </c>
      <c r="N37" s="186">
        <v>1</v>
      </c>
      <c r="O37" s="187">
        <v>1</v>
      </c>
      <c r="P37" s="186">
        <v>1</v>
      </c>
      <c r="Q37" s="186">
        <v>1</v>
      </c>
      <c r="R37" s="186">
        <v>1</v>
      </c>
      <c r="S37" s="186">
        <v>1</v>
      </c>
      <c r="T37" s="186">
        <v>1</v>
      </c>
      <c r="U37" s="186">
        <v>1</v>
      </c>
      <c r="V37" s="186">
        <v>1</v>
      </c>
      <c r="W37" s="186">
        <v>1</v>
      </c>
      <c r="X37" s="186">
        <v>1</v>
      </c>
      <c r="Y37" s="186">
        <v>1</v>
      </c>
      <c r="Z37" s="186">
        <v>1</v>
      </c>
      <c r="AA37" s="187">
        <v>1</v>
      </c>
      <c r="AB37" s="186">
        <v>1</v>
      </c>
      <c r="AC37" s="186">
        <v>1</v>
      </c>
      <c r="AD37" s="186">
        <v>1</v>
      </c>
      <c r="AE37" s="186">
        <v>1</v>
      </c>
      <c r="AF37" s="186">
        <v>1</v>
      </c>
      <c r="AG37" s="186">
        <v>1</v>
      </c>
      <c r="AH37" s="186">
        <v>1</v>
      </c>
      <c r="AI37" s="186">
        <v>1</v>
      </c>
      <c r="AJ37" s="186">
        <v>1</v>
      </c>
      <c r="AK37" s="186">
        <v>1</v>
      </c>
      <c r="AL37" s="186">
        <v>1</v>
      </c>
      <c r="AM37" s="187">
        <v>1</v>
      </c>
      <c r="AN37" s="186">
        <v>1</v>
      </c>
      <c r="AO37" s="186">
        <v>1</v>
      </c>
      <c r="AP37" s="186">
        <v>1</v>
      </c>
      <c r="AQ37" s="186">
        <v>1</v>
      </c>
      <c r="AR37" s="186">
        <v>1</v>
      </c>
      <c r="AS37" s="186">
        <v>1</v>
      </c>
      <c r="AT37" s="186">
        <v>1</v>
      </c>
      <c r="AU37" s="186">
        <v>1</v>
      </c>
      <c r="AV37" s="186">
        <v>1</v>
      </c>
      <c r="AW37" s="186">
        <v>1</v>
      </c>
      <c r="AX37" s="186">
        <v>1</v>
      </c>
      <c r="AY37" s="187">
        <v>1</v>
      </c>
      <c r="AZ37" s="186">
        <v>1</v>
      </c>
      <c r="BA37" s="187">
        <v>1</v>
      </c>
    </row>
    <row r="38" spans="1:53" ht="12.75">
      <c r="A38" s="162"/>
      <c r="B38" s="174"/>
      <c r="C38" s="188"/>
      <c r="D38" s="188"/>
      <c r="E38" s="188"/>
      <c r="F38" s="188"/>
      <c r="G38" s="188"/>
      <c r="H38" s="188"/>
      <c r="I38" s="188"/>
      <c r="J38" s="188"/>
      <c r="K38" s="188"/>
      <c r="L38" s="188"/>
      <c r="M38" s="188"/>
      <c r="N38" s="188"/>
      <c r="O38" s="189"/>
      <c r="P38" s="188"/>
      <c r="Q38" s="188"/>
      <c r="R38" s="188"/>
      <c r="S38" s="188"/>
      <c r="T38" s="188"/>
      <c r="U38" s="188"/>
      <c r="V38" s="188"/>
      <c r="W38" s="188"/>
      <c r="X38" s="188"/>
      <c r="Y38" s="188"/>
      <c r="Z38" s="188"/>
      <c r="AA38" s="189"/>
      <c r="AB38" s="188"/>
      <c r="AC38" s="188"/>
      <c r="AD38" s="188"/>
      <c r="AE38" s="188"/>
      <c r="AF38" s="188"/>
      <c r="AG38" s="188"/>
      <c r="AH38" s="188"/>
      <c r="AI38" s="188"/>
      <c r="AJ38" s="188"/>
      <c r="AK38" s="188"/>
      <c r="AL38" s="188"/>
      <c r="AM38" s="189"/>
      <c r="AN38" s="188"/>
      <c r="AO38" s="188"/>
      <c r="AP38" s="188"/>
      <c r="AQ38" s="188"/>
      <c r="AR38" s="188"/>
      <c r="AS38" s="188"/>
      <c r="AT38" s="188"/>
      <c r="AU38" s="188"/>
      <c r="AV38" s="188"/>
      <c r="AW38" s="188"/>
      <c r="AX38" s="188"/>
      <c r="AY38" s="189"/>
      <c r="AZ38" s="188"/>
      <c r="BA38" s="189"/>
    </row>
    <row r="39" spans="1:53" ht="12.75">
      <c r="A39" s="166"/>
      <c r="B39" s="190" t="s">
        <v>218</v>
      </c>
      <c r="C39" s="186" t="e">
        <v>#N/A</v>
      </c>
      <c r="D39" s="186" t="e">
        <v>#N/A</v>
      </c>
      <c r="E39" s="186" t="e">
        <v>#N/A</v>
      </c>
      <c r="F39" s="186" t="e">
        <v>#N/A</v>
      </c>
      <c r="G39" s="186" t="e">
        <v>#N/A</v>
      </c>
      <c r="H39" s="186">
        <v>0.03296200077112435</v>
      </c>
      <c r="I39" s="186">
        <v>0.03296200077112435</v>
      </c>
      <c r="J39" s="186">
        <v>0.026709086770892787</v>
      </c>
      <c r="K39" s="186">
        <v>0.02596910885835796</v>
      </c>
      <c r="L39" s="186">
        <v>0.027333391930845854</v>
      </c>
      <c r="M39" s="186">
        <v>0.03176959589620913</v>
      </c>
      <c r="N39" s="186">
        <v>0.03221255284327721</v>
      </c>
      <c r="O39" s="187">
        <v>0.03864917112417713</v>
      </c>
      <c r="P39" s="186">
        <v>0.03336187705066797</v>
      </c>
      <c r="Q39" s="186">
        <v>0.03114492135223599</v>
      </c>
      <c r="R39" s="186">
        <v>0.030560942843718512</v>
      </c>
      <c r="S39" s="186">
        <v>0.028859910034540758</v>
      </c>
      <c r="T39" s="186">
        <v>0.024810311052858816</v>
      </c>
      <c r="U39" s="186">
        <v>0.030732127261545235</v>
      </c>
      <c r="V39" s="186">
        <v>0.024406331459050516</v>
      </c>
      <c r="W39" s="186">
        <v>0.02487406938228353</v>
      </c>
      <c r="X39" s="186">
        <v>0.028410870640989207</v>
      </c>
      <c r="Y39" s="186">
        <v>0.02204733604123722</v>
      </c>
      <c r="Z39" s="186">
        <v>0.02918521225188483</v>
      </c>
      <c r="AA39" s="187">
        <v>0.030065380794678166</v>
      </c>
      <c r="AB39" s="186">
        <v>0.03203600234771448</v>
      </c>
      <c r="AC39" s="186">
        <v>0.02591505861868453</v>
      </c>
      <c r="AD39" s="186">
        <v>0.024928924228830782</v>
      </c>
      <c r="AE39" s="186">
        <v>0.02329114382249383</v>
      </c>
      <c r="AF39" s="186">
        <v>0.019676213288217358</v>
      </c>
      <c r="AG39" s="186">
        <v>0.021852862631332796</v>
      </c>
      <c r="AH39" s="186">
        <v>0.014428723556566396</v>
      </c>
      <c r="AI39" s="186">
        <v>0.018557250154388374</v>
      </c>
      <c r="AJ39" s="186">
        <v>0.01896663053800668</v>
      </c>
      <c r="AK39" s="186">
        <v>0.019456099663946954</v>
      </c>
      <c r="AL39" s="186">
        <v>0.021475309740477073</v>
      </c>
      <c r="AM39" s="187">
        <v>0.0260043598743218</v>
      </c>
      <c r="AN39" s="186">
        <v>0.019954423240511346</v>
      </c>
      <c r="AO39" s="186">
        <v>0.02022481341117441</v>
      </c>
      <c r="AP39" s="186">
        <v>0.015478303067943799</v>
      </c>
      <c r="AQ39" s="186">
        <v>0.01340899065435052</v>
      </c>
      <c r="AR39" s="186">
        <v>0.011142324772472973</v>
      </c>
      <c r="AS39" s="186">
        <v>0.010202787159630494</v>
      </c>
      <c r="AT39" s="186">
        <v>0.009978009669233224</v>
      </c>
      <c r="AU39" s="186">
        <v>0.010954537027638109</v>
      </c>
      <c r="AV39" s="186">
        <v>0.008575886868857822</v>
      </c>
      <c r="AW39" s="186">
        <v>0.007884082832152205</v>
      </c>
      <c r="AX39" s="186">
        <v>0.008800255668777832</v>
      </c>
      <c r="AY39" s="187">
        <v>0.007670628781652343</v>
      </c>
      <c r="AZ39" s="186">
        <v>0.0064702595759659086</v>
      </c>
      <c r="BA39" s="187">
        <v>0.00600958392156484</v>
      </c>
    </row>
    <row r="40" spans="1:53" ht="12.75">
      <c r="A40" s="162"/>
      <c r="B40" s="191" t="s">
        <v>219</v>
      </c>
      <c r="C40" s="192" t="e">
        <v>#N/A</v>
      </c>
      <c r="D40" s="192" t="e">
        <v>#N/A</v>
      </c>
      <c r="E40" s="192" t="e">
        <v>#N/A</v>
      </c>
      <c r="F40" s="192" t="e">
        <v>#N/A</v>
      </c>
      <c r="G40" s="192" t="e">
        <v>#N/A</v>
      </c>
      <c r="H40" s="192">
        <v>0.01602304825933017</v>
      </c>
      <c r="I40" s="192">
        <v>0.01602304825933017</v>
      </c>
      <c r="J40" s="192">
        <v>0.016255902046006503</v>
      </c>
      <c r="K40" s="192">
        <v>0.014292658355647478</v>
      </c>
      <c r="L40" s="192">
        <v>0.016570303223786886</v>
      </c>
      <c r="M40" s="192">
        <v>0.017826190653663844</v>
      </c>
      <c r="N40" s="192">
        <v>0.018499364341369992</v>
      </c>
      <c r="O40" s="193">
        <v>0.01992056641918515</v>
      </c>
      <c r="P40" s="192">
        <v>0.018513114585732855</v>
      </c>
      <c r="Q40" s="192">
        <v>0.018235445710384292</v>
      </c>
      <c r="R40" s="192">
        <v>0.01580203384709383</v>
      </c>
      <c r="S40" s="192">
        <v>0.015299280727402026</v>
      </c>
      <c r="T40" s="192">
        <v>0.015062710230207187</v>
      </c>
      <c r="U40" s="192">
        <v>0.013530763018780773</v>
      </c>
      <c r="V40" s="192">
        <v>0.013489850730497572</v>
      </c>
      <c r="W40" s="192">
        <v>0.013356595399726987</v>
      </c>
      <c r="X40" s="192">
        <v>0.014315791418301074</v>
      </c>
      <c r="Y40" s="192">
        <v>0.013238290862043669</v>
      </c>
      <c r="Z40" s="192">
        <v>0.015455649550534321</v>
      </c>
      <c r="AA40" s="193">
        <v>0.0160635874240684</v>
      </c>
      <c r="AB40" s="192">
        <v>0.013963971875007246</v>
      </c>
      <c r="AC40" s="192">
        <v>0.01286060107321995</v>
      </c>
      <c r="AD40" s="192">
        <v>0.010411287436565135</v>
      </c>
      <c r="AE40" s="192">
        <v>0.010516697357167024</v>
      </c>
      <c r="AF40" s="192">
        <v>0.010594809122378984</v>
      </c>
      <c r="AG40" s="192">
        <v>0.009092711027181845</v>
      </c>
      <c r="AH40" s="192">
        <v>0.008250182560096637</v>
      </c>
      <c r="AI40" s="192">
        <v>0.01129395063815706</v>
      </c>
      <c r="AJ40" s="192">
        <v>0.012197364904084731</v>
      </c>
      <c r="AK40" s="192">
        <v>0.011620937391242193</v>
      </c>
      <c r="AL40" s="192">
        <v>0.012146590811393762</v>
      </c>
      <c r="AM40" s="193">
        <v>0.00986615294714361</v>
      </c>
      <c r="AN40" s="192">
        <v>0.008042747174561174</v>
      </c>
      <c r="AO40" s="192">
        <v>0.007988176202331495</v>
      </c>
      <c r="AP40" s="192">
        <v>0.005723735687281463</v>
      </c>
      <c r="AQ40" s="192">
        <v>0.0051359542745897675</v>
      </c>
      <c r="AR40" s="192">
        <v>0.004643794146854771</v>
      </c>
      <c r="AS40" s="192">
        <v>0.004227080876168394</v>
      </c>
      <c r="AT40" s="192">
        <v>0.003825891737831267</v>
      </c>
      <c r="AU40" s="192">
        <v>0.004077551261883655</v>
      </c>
      <c r="AV40" s="192">
        <v>0.003289260342336167</v>
      </c>
      <c r="AW40" s="192">
        <v>0.00309501458644081</v>
      </c>
      <c r="AX40" s="192">
        <v>0.0032622780995961217</v>
      </c>
      <c r="AY40" s="193">
        <v>0.0026317303425830484</v>
      </c>
      <c r="AZ40" s="192">
        <v>0.0018072866735308144</v>
      </c>
      <c r="BA40" s="193">
        <v>0.0016176622941528698</v>
      </c>
    </row>
    <row r="41" spans="1:53" ht="12.75">
      <c r="A41" s="166"/>
      <c r="B41" s="190" t="s">
        <v>220</v>
      </c>
      <c r="C41" s="186" t="e">
        <v>#N/A</v>
      </c>
      <c r="D41" s="186" t="e">
        <v>#N/A</v>
      </c>
      <c r="E41" s="186" t="e">
        <v>#N/A</v>
      </c>
      <c r="F41" s="186" t="e">
        <v>#N/A</v>
      </c>
      <c r="G41" s="186" t="e">
        <v>#N/A</v>
      </c>
      <c r="H41" s="186">
        <v>0.012115667219331116</v>
      </c>
      <c r="I41" s="186">
        <v>0.012115667219331116</v>
      </c>
      <c r="J41" s="186">
        <v>0.01131902685450239</v>
      </c>
      <c r="K41" s="186">
        <v>0.011371698948737227</v>
      </c>
      <c r="L41" s="186">
        <v>0.01283035709213619</v>
      </c>
      <c r="M41" s="186">
        <v>0.013678062527161697</v>
      </c>
      <c r="N41" s="186">
        <v>0.014425799878328698</v>
      </c>
      <c r="O41" s="187">
        <v>0.013769505668313352</v>
      </c>
      <c r="P41" s="186">
        <v>0.013659204524667401</v>
      </c>
      <c r="Q41" s="186">
        <v>0.012527462787014842</v>
      </c>
      <c r="R41" s="186">
        <v>0.01183254824118222</v>
      </c>
      <c r="S41" s="186">
        <v>0.011934274479812731</v>
      </c>
      <c r="T41" s="186">
        <v>0.009959632265786084</v>
      </c>
      <c r="U41" s="186">
        <v>0.010655955285525915</v>
      </c>
      <c r="V41" s="186">
        <v>0.010256863586776204</v>
      </c>
      <c r="W41" s="186">
        <v>0.009565458599713979</v>
      </c>
      <c r="X41" s="186">
        <v>0.010547185793847327</v>
      </c>
      <c r="Y41" s="186">
        <v>0.010403965709179296</v>
      </c>
      <c r="Z41" s="186">
        <v>0.01147318688930558</v>
      </c>
      <c r="AA41" s="187">
        <v>0.011282306246156587</v>
      </c>
      <c r="AB41" s="186">
        <v>0.008960575154388375</v>
      </c>
      <c r="AC41" s="186">
        <v>0.008525264063490074</v>
      </c>
      <c r="AD41" s="186">
        <v>0.007451748189600647</v>
      </c>
      <c r="AE41" s="186">
        <v>0.007468317541826929</v>
      </c>
      <c r="AF41" s="186">
        <v>0.0072218350604427465</v>
      </c>
      <c r="AG41" s="186">
        <v>0.007422356986293701</v>
      </c>
      <c r="AH41" s="186">
        <v>0.006760587917238321</v>
      </c>
      <c r="AI41" s="186">
        <v>0.009546753225041869</v>
      </c>
      <c r="AJ41" s="186">
        <v>0.009913156968319395</v>
      </c>
      <c r="AK41" s="186">
        <v>0.00940037238907409</v>
      </c>
      <c r="AL41" s="186">
        <v>0.006006673935360885</v>
      </c>
      <c r="AM41" s="187">
        <v>0.007274916722770667</v>
      </c>
      <c r="AN41" s="186">
        <v>0.005995631141533177</v>
      </c>
      <c r="AO41" s="186">
        <v>0.004561817800173264</v>
      </c>
      <c r="AP41" s="186">
        <v>0.004199063250007256</v>
      </c>
      <c r="AQ41" s="186">
        <v>0.0034197516567806706</v>
      </c>
      <c r="AR41" s="186">
        <v>0.0028312133741648393</v>
      </c>
      <c r="AS41" s="186">
        <v>0.0025171283661696527</v>
      </c>
      <c r="AT41" s="186">
        <v>0.002241621481035296</v>
      </c>
      <c r="AU41" s="186">
        <v>0.0020171727399529524</v>
      </c>
      <c r="AV41" s="186">
        <v>0.001759464532456159</v>
      </c>
      <c r="AW41" s="186">
        <v>0.0017318803136283155</v>
      </c>
      <c r="AX41" s="186">
        <v>0.0012548107126595359</v>
      </c>
      <c r="AY41" s="187">
        <v>0.0010910788637917602</v>
      </c>
      <c r="AZ41" s="186">
        <v>0.0009080522029881212</v>
      </c>
      <c r="BA41" s="187">
        <v>0.00022748501016338514</v>
      </c>
    </row>
    <row r="42" spans="1:53" ht="12.75">
      <c r="A42" s="162"/>
      <c r="B42" s="174"/>
      <c r="C42" s="188"/>
      <c r="D42" s="188"/>
      <c r="E42" s="188"/>
      <c r="F42" s="188"/>
      <c r="G42" s="188"/>
      <c r="H42" s="188"/>
      <c r="I42" s="188"/>
      <c r="J42" s="188"/>
      <c r="K42" s="188"/>
      <c r="L42" s="188"/>
      <c r="M42" s="188"/>
      <c r="N42" s="188"/>
      <c r="O42" s="189"/>
      <c r="P42" s="188"/>
      <c r="Q42" s="188"/>
      <c r="R42" s="188"/>
      <c r="S42" s="188"/>
      <c r="T42" s="188"/>
      <c r="U42" s="188"/>
      <c r="V42" s="188"/>
      <c r="W42" s="188"/>
      <c r="X42" s="188"/>
      <c r="Y42" s="188"/>
      <c r="Z42" s="188"/>
      <c r="AA42" s="189"/>
      <c r="AB42" s="188"/>
      <c r="AC42" s="188"/>
      <c r="AD42" s="188"/>
      <c r="AE42" s="188"/>
      <c r="AF42" s="188"/>
      <c r="AG42" s="188"/>
      <c r="AH42" s="188"/>
      <c r="AI42" s="188"/>
      <c r="AJ42" s="188"/>
      <c r="AK42" s="188"/>
      <c r="AL42" s="188"/>
      <c r="AM42" s="189"/>
      <c r="AN42" s="188"/>
      <c r="AO42" s="188"/>
      <c r="AP42" s="188"/>
      <c r="AQ42" s="188"/>
      <c r="AR42" s="188"/>
      <c r="AS42" s="188"/>
      <c r="AT42" s="188"/>
      <c r="AU42" s="188"/>
      <c r="AV42" s="188"/>
      <c r="AW42" s="188"/>
      <c r="AX42" s="188"/>
      <c r="AY42" s="189"/>
      <c r="AZ42" s="188"/>
      <c r="BA42" s="189"/>
    </row>
    <row r="43" spans="1:53" ht="12.75">
      <c r="A43" s="157" t="s">
        <v>12</v>
      </c>
      <c r="B43" s="177"/>
      <c r="C43" s="159"/>
      <c r="D43" s="159"/>
      <c r="E43" s="159"/>
      <c r="F43" s="159"/>
      <c r="G43" s="159"/>
      <c r="H43" s="159"/>
      <c r="I43" s="159"/>
      <c r="J43" s="159"/>
      <c r="K43" s="159"/>
      <c r="L43" s="159"/>
      <c r="M43" s="159"/>
      <c r="N43" s="159"/>
      <c r="O43" s="160"/>
      <c r="P43" s="159"/>
      <c r="Q43" s="159"/>
      <c r="R43" s="159"/>
      <c r="S43" s="159"/>
      <c r="T43" s="159"/>
      <c r="U43" s="159"/>
      <c r="V43" s="159"/>
      <c r="W43" s="159"/>
      <c r="X43" s="159"/>
      <c r="Y43" s="159"/>
      <c r="Z43" s="159"/>
      <c r="AA43" s="160"/>
      <c r="AB43" s="159"/>
      <c r="AC43" s="159"/>
      <c r="AD43" s="159"/>
      <c r="AE43" s="159"/>
      <c r="AF43" s="159"/>
      <c r="AG43" s="159"/>
      <c r="AH43" s="159"/>
      <c r="AI43" s="159"/>
      <c r="AJ43" s="159"/>
      <c r="AK43" s="159"/>
      <c r="AL43" s="159"/>
      <c r="AM43" s="160"/>
      <c r="AN43" s="159"/>
      <c r="AO43" s="159"/>
      <c r="AP43" s="159"/>
      <c r="AQ43" s="159"/>
      <c r="AR43" s="159"/>
      <c r="AS43" s="159"/>
      <c r="AT43" s="159"/>
      <c r="AU43" s="159"/>
      <c r="AV43" s="159"/>
      <c r="AW43" s="159"/>
      <c r="AX43" s="159"/>
      <c r="AY43" s="160"/>
      <c r="AZ43" s="159"/>
      <c r="BA43" s="160"/>
    </row>
    <row r="44" spans="1:53" ht="12.75">
      <c r="A44" s="162"/>
      <c r="B44" s="163" t="s">
        <v>221</v>
      </c>
      <c r="C44" s="194" t="e">
        <v>#N/A</v>
      </c>
      <c r="D44" s="194" t="e">
        <v>#N/A</v>
      </c>
      <c r="E44" s="194" t="e">
        <v>#N/A</v>
      </c>
      <c r="F44" s="194" t="e">
        <v>#N/A</v>
      </c>
      <c r="G44" s="194" t="e">
        <v>#N/A</v>
      </c>
      <c r="H44" s="194">
        <v>13417</v>
      </c>
      <c r="I44" s="194">
        <v>13417</v>
      </c>
      <c r="J44" s="194">
        <v>14136</v>
      </c>
      <c r="K44" s="194">
        <v>14603</v>
      </c>
      <c r="L44" s="194">
        <v>14918</v>
      </c>
      <c r="M44" s="194">
        <v>15205</v>
      </c>
      <c r="N44" s="194">
        <v>15522</v>
      </c>
      <c r="O44" s="195">
        <v>15751</v>
      </c>
      <c r="P44" s="194">
        <v>16507</v>
      </c>
      <c r="Q44" s="194">
        <v>17549</v>
      </c>
      <c r="R44" s="194">
        <v>18591</v>
      </c>
      <c r="S44" s="194">
        <v>19996</v>
      </c>
      <c r="T44" s="194">
        <v>21423</v>
      </c>
      <c r="U44" s="194">
        <v>22884</v>
      </c>
      <c r="V44" s="194">
        <v>24373</v>
      </c>
      <c r="W44" s="194">
        <v>25458</v>
      </c>
      <c r="X44" s="194">
        <v>25949</v>
      </c>
      <c r="Y44" s="194">
        <v>26536</v>
      </c>
      <c r="Z44" s="194">
        <v>26993</v>
      </c>
      <c r="AA44" s="195">
        <v>27327</v>
      </c>
      <c r="AB44" s="194">
        <v>27848</v>
      </c>
      <c r="AC44" s="194">
        <v>28714</v>
      </c>
      <c r="AD44" s="194">
        <v>29442</v>
      </c>
      <c r="AE44" s="194">
        <v>30183</v>
      </c>
      <c r="AF44" s="194">
        <v>30969</v>
      </c>
      <c r="AG44" s="194">
        <v>31661</v>
      </c>
      <c r="AH44" s="194">
        <v>32443</v>
      </c>
      <c r="AI44" s="194">
        <v>32926</v>
      </c>
      <c r="AJ44" s="194">
        <v>33425</v>
      </c>
      <c r="AK44" s="194">
        <v>33855</v>
      </c>
      <c r="AL44" s="194">
        <v>34293</v>
      </c>
      <c r="AM44" s="195">
        <v>34553</v>
      </c>
      <c r="AN44" s="194">
        <v>35143</v>
      </c>
      <c r="AO44" s="194">
        <v>35889</v>
      </c>
      <c r="AP44" s="194">
        <v>36656</v>
      </c>
      <c r="AQ44" s="194">
        <v>37429</v>
      </c>
      <c r="AR44" s="194">
        <v>38487</v>
      </c>
      <c r="AS44" s="194">
        <v>39589</v>
      </c>
      <c r="AT44" s="194">
        <v>40252</v>
      </c>
      <c r="AU44" s="194">
        <v>40833</v>
      </c>
      <c r="AV44" s="194">
        <v>41416</v>
      </c>
      <c r="AW44" s="194">
        <v>41888</v>
      </c>
      <c r="AX44" s="194">
        <v>42313</v>
      </c>
      <c r="AY44" s="195">
        <v>42688</v>
      </c>
      <c r="AZ44" s="194">
        <v>37584</v>
      </c>
      <c r="BA44" s="195">
        <v>32222</v>
      </c>
    </row>
    <row r="45" spans="1:53" ht="12.75">
      <c r="A45" s="166"/>
      <c r="B45" s="53" t="s">
        <v>222</v>
      </c>
      <c r="C45" s="196" t="e">
        <v>#N/A</v>
      </c>
      <c r="D45" s="196" t="e">
        <v>#N/A</v>
      </c>
      <c r="E45" s="196" t="e">
        <v>#N/A</v>
      </c>
      <c r="F45" s="196" t="e">
        <v>#N/A</v>
      </c>
      <c r="G45" s="196" t="e">
        <v>#N/A</v>
      </c>
      <c r="H45" s="196">
        <v>285</v>
      </c>
      <c r="I45" s="196">
        <v>285</v>
      </c>
      <c r="J45" s="196">
        <v>211</v>
      </c>
      <c r="K45" s="196">
        <v>211</v>
      </c>
      <c r="L45" s="196">
        <v>177</v>
      </c>
      <c r="M45" s="196">
        <v>213</v>
      </c>
      <c r="N45" s="196">
        <v>215</v>
      </c>
      <c r="O45" s="197">
        <v>292</v>
      </c>
      <c r="P45" s="196">
        <v>252</v>
      </c>
      <c r="Q45" s="196">
        <v>281</v>
      </c>
      <c r="R45" s="196">
        <v>300</v>
      </c>
      <c r="S45" s="196">
        <v>331</v>
      </c>
      <c r="T45" s="196">
        <v>284</v>
      </c>
      <c r="U45" s="196">
        <v>422</v>
      </c>
      <c r="V45" s="196">
        <v>300</v>
      </c>
      <c r="W45" s="196">
        <v>294</v>
      </c>
      <c r="X45" s="196">
        <v>338</v>
      </c>
      <c r="Y45" s="196">
        <v>252</v>
      </c>
      <c r="Z45" s="196">
        <v>283</v>
      </c>
      <c r="AA45" s="197">
        <v>362</v>
      </c>
      <c r="AB45" s="196">
        <v>456</v>
      </c>
      <c r="AC45" s="196">
        <v>355</v>
      </c>
      <c r="AD45" s="196">
        <v>394</v>
      </c>
      <c r="AE45" s="196">
        <v>389</v>
      </c>
      <c r="AF45" s="196">
        <v>323</v>
      </c>
      <c r="AG45" s="196">
        <v>386</v>
      </c>
      <c r="AH45" s="196">
        <v>232</v>
      </c>
      <c r="AI45" s="196">
        <v>250</v>
      </c>
      <c r="AJ45" s="196">
        <v>212</v>
      </c>
      <c r="AK45" s="196">
        <v>256</v>
      </c>
      <c r="AL45" s="196">
        <v>273</v>
      </c>
      <c r="AM45" s="197">
        <v>410</v>
      </c>
      <c r="AN45" s="196">
        <v>347</v>
      </c>
      <c r="AO45" s="196">
        <v>352</v>
      </c>
      <c r="AP45" s="196">
        <v>343</v>
      </c>
      <c r="AQ45" s="196">
        <v>358</v>
      </c>
      <c r="AR45" s="196">
        <v>312</v>
      </c>
      <c r="AS45" s="196">
        <v>308</v>
      </c>
      <c r="AT45" s="196">
        <v>305</v>
      </c>
      <c r="AU45" s="196">
        <v>370</v>
      </c>
      <c r="AV45" s="196">
        <v>267</v>
      </c>
      <c r="AW45" s="196">
        <v>254</v>
      </c>
      <c r="AX45" s="196">
        <v>290</v>
      </c>
      <c r="AY45" s="197">
        <v>258</v>
      </c>
      <c r="AZ45" s="196">
        <v>249</v>
      </c>
      <c r="BA45" s="197">
        <v>197</v>
      </c>
    </row>
    <row r="46" spans="1:53" ht="12.75">
      <c r="A46" s="162"/>
      <c r="B46" s="163" t="s">
        <v>223</v>
      </c>
      <c r="C46" s="194" t="e">
        <v>#N/A</v>
      </c>
      <c r="D46" s="194" t="e">
        <v>#N/A</v>
      </c>
      <c r="E46" s="194" t="e">
        <v>#N/A</v>
      </c>
      <c r="F46" s="194" t="e">
        <v>#N/A</v>
      </c>
      <c r="G46" s="194" t="e">
        <v>#N/A</v>
      </c>
      <c r="H46" s="194">
        <v>61</v>
      </c>
      <c r="I46" s="194">
        <v>61</v>
      </c>
      <c r="J46" s="194">
        <v>63</v>
      </c>
      <c r="K46" s="194">
        <v>42</v>
      </c>
      <c r="L46" s="194">
        <v>51</v>
      </c>
      <c r="M46" s="194">
        <v>46</v>
      </c>
      <c r="N46" s="194">
        <v>76</v>
      </c>
      <c r="O46" s="195">
        <v>79</v>
      </c>
      <c r="P46" s="194">
        <v>79</v>
      </c>
      <c r="Q46" s="194">
        <v>84</v>
      </c>
      <c r="R46" s="194">
        <v>74</v>
      </c>
      <c r="S46" s="194">
        <v>81</v>
      </c>
      <c r="T46" s="194">
        <v>115</v>
      </c>
      <c r="U46" s="194">
        <v>73</v>
      </c>
      <c r="V46" s="194">
        <v>72</v>
      </c>
      <c r="W46" s="194">
        <v>76</v>
      </c>
      <c r="X46" s="194">
        <v>94</v>
      </c>
      <c r="Y46" s="194">
        <v>57</v>
      </c>
      <c r="Z46" s="194">
        <v>93</v>
      </c>
      <c r="AA46" s="195">
        <v>111</v>
      </c>
      <c r="AB46" s="194">
        <v>113</v>
      </c>
      <c r="AC46" s="194">
        <v>98</v>
      </c>
      <c r="AD46" s="194">
        <v>93</v>
      </c>
      <c r="AE46" s="194">
        <v>92</v>
      </c>
      <c r="AF46" s="194">
        <v>85</v>
      </c>
      <c r="AG46" s="194">
        <v>60</v>
      </c>
      <c r="AH46" s="194">
        <v>39</v>
      </c>
      <c r="AI46" s="194">
        <v>40</v>
      </c>
      <c r="AJ46" s="194">
        <v>53</v>
      </c>
      <c r="AK46" s="194">
        <v>53</v>
      </c>
      <c r="AL46" s="194">
        <v>95</v>
      </c>
      <c r="AM46" s="195">
        <v>83</v>
      </c>
      <c r="AN46" s="194">
        <v>67</v>
      </c>
      <c r="AO46" s="194">
        <v>80</v>
      </c>
      <c r="AP46" s="194">
        <v>81</v>
      </c>
      <c r="AQ46" s="194">
        <v>83</v>
      </c>
      <c r="AR46" s="194">
        <v>70</v>
      </c>
      <c r="AS46" s="194">
        <v>70</v>
      </c>
      <c r="AT46" s="194">
        <v>73</v>
      </c>
      <c r="AU46" s="194">
        <v>82</v>
      </c>
      <c r="AV46" s="194">
        <v>70</v>
      </c>
      <c r="AW46" s="194">
        <v>72</v>
      </c>
      <c r="AX46" s="194">
        <v>83</v>
      </c>
      <c r="AY46" s="195">
        <v>86</v>
      </c>
      <c r="AZ46" s="194">
        <v>42</v>
      </c>
      <c r="BA46" s="195">
        <v>51</v>
      </c>
    </row>
    <row r="47" spans="1:53" ht="12.75">
      <c r="A47" s="166"/>
      <c r="B47" s="53" t="s">
        <v>224</v>
      </c>
      <c r="C47" s="196" t="e">
        <v>#N/A</v>
      </c>
      <c r="D47" s="196" t="e">
        <v>#N/A</v>
      </c>
      <c r="E47" s="196" t="e">
        <v>#N/A</v>
      </c>
      <c r="F47" s="196" t="e">
        <v>#N/A</v>
      </c>
      <c r="G47" s="196" t="e">
        <v>#N/A</v>
      </c>
      <c r="H47" s="196">
        <v>22</v>
      </c>
      <c r="I47" s="196">
        <v>22</v>
      </c>
      <c r="J47" s="196">
        <v>20</v>
      </c>
      <c r="K47" s="196">
        <v>14</v>
      </c>
      <c r="L47" s="196">
        <v>16</v>
      </c>
      <c r="M47" s="196">
        <v>38</v>
      </c>
      <c r="N47" s="196">
        <v>30</v>
      </c>
      <c r="O47" s="197">
        <v>30</v>
      </c>
      <c r="P47" s="196">
        <v>38</v>
      </c>
      <c r="Q47" s="196">
        <v>38</v>
      </c>
      <c r="R47" s="196">
        <v>35</v>
      </c>
      <c r="S47" s="196">
        <v>45</v>
      </c>
      <c r="T47" s="196">
        <v>28</v>
      </c>
      <c r="U47" s="196">
        <v>36</v>
      </c>
      <c r="V47" s="196">
        <v>31</v>
      </c>
      <c r="W47" s="196">
        <v>30</v>
      </c>
      <c r="X47" s="196">
        <v>29</v>
      </c>
      <c r="Y47" s="196">
        <v>47</v>
      </c>
      <c r="Z47" s="196">
        <v>43</v>
      </c>
      <c r="AA47" s="197">
        <v>55</v>
      </c>
      <c r="AB47" s="196">
        <v>47</v>
      </c>
      <c r="AC47" s="196">
        <v>47</v>
      </c>
      <c r="AD47" s="196">
        <v>44</v>
      </c>
      <c r="AE47" s="196">
        <v>38</v>
      </c>
      <c r="AF47" s="196">
        <v>28</v>
      </c>
      <c r="AG47" s="196">
        <v>21</v>
      </c>
      <c r="AH47" s="196">
        <v>21</v>
      </c>
      <c r="AI47" s="196">
        <v>29</v>
      </c>
      <c r="AJ47" s="196">
        <v>18</v>
      </c>
      <c r="AK47" s="196">
        <v>47</v>
      </c>
      <c r="AL47" s="196">
        <v>41</v>
      </c>
      <c r="AM47" s="197">
        <v>49</v>
      </c>
      <c r="AN47" s="196">
        <v>37</v>
      </c>
      <c r="AO47" s="196">
        <v>45</v>
      </c>
      <c r="AP47" s="196">
        <v>57</v>
      </c>
      <c r="AQ47" s="196">
        <v>35</v>
      </c>
      <c r="AR47" s="196">
        <v>28</v>
      </c>
      <c r="AS47" s="196">
        <v>34</v>
      </c>
      <c r="AT47" s="196">
        <v>24</v>
      </c>
      <c r="AU47" s="196">
        <v>24</v>
      </c>
      <c r="AV47" s="196">
        <v>26</v>
      </c>
      <c r="AW47" s="196">
        <v>31</v>
      </c>
      <c r="AX47" s="196">
        <v>34</v>
      </c>
      <c r="AY47" s="197">
        <v>28</v>
      </c>
      <c r="AZ47" s="196">
        <v>25</v>
      </c>
      <c r="BA47" s="197">
        <v>9</v>
      </c>
    </row>
    <row r="48" spans="1:53" ht="12.75">
      <c r="A48" s="162"/>
      <c r="B48" s="163" t="s">
        <v>225</v>
      </c>
      <c r="C48" s="194" t="e">
        <v>#N/A</v>
      </c>
      <c r="D48" s="194" t="e">
        <v>#N/A</v>
      </c>
      <c r="E48" s="194" t="e">
        <v>#N/A</v>
      </c>
      <c r="F48" s="194" t="e">
        <v>#N/A</v>
      </c>
      <c r="G48" s="194" t="e">
        <v>#N/A</v>
      </c>
      <c r="H48" s="194">
        <v>13</v>
      </c>
      <c r="I48" s="194">
        <v>13</v>
      </c>
      <c r="J48" s="194">
        <v>7</v>
      </c>
      <c r="K48" s="194">
        <v>9</v>
      </c>
      <c r="L48" s="194">
        <v>21</v>
      </c>
      <c r="M48" s="194">
        <v>25</v>
      </c>
      <c r="N48" s="194">
        <v>15</v>
      </c>
      <c r="O48" s="195">
        <v>16</v>
      </c>
      <c r="P48" s="194">
        <v>26</v>
      </c>
      <c r="Q48" s="194">
        <v>17</v>
      </c>
      <c r="R48" s="194">
        <v>22</v>
      </c>
      <c r="S48" s="194">
        <v>23</v>
      </c>
      <c r="T48" s="194">
        <v>23</v>
      </c>
      <c r="U48" s="194">
        <v>22</v>
      </c>
      <c r="V48" s="194">
        <v>15</v>
      </c>
      <c r="W48" s="194">
        <v>16</v>
      </c>
      <c r="X48" s="194">
        <v>27</v>
      </c>
      <c r="Y48" s="194">
        <v>26</v>
      </c>
      <c r="Z48" s="194">
        <v>34</v>
      </c>
      <c r="AA48" s="195">
        <v>39</v>
      </c>
      <c r="AB48" s="194">
        <v>28</v>
      </c>
      <c r="AC48" s="194">
        <v>30</v>
      </c>
      <c r="AD48" s="194">
        <v>21</v>
      </c>
      <c r="AE48" s="194">
        <v>18</v>
      </c>
      <c r="AF48" s="194">
        <v>20</v>
      </c>
      <c r="AG48" s="194">
        <v>20</v>
      </c>
      <c r="AH48" s="194">
        <v>19</v>
      </c>
      <c r="AI48" s="194">
        <v>12</v>
      </c>
      <c r="AJ48" s="194">
        <v>38</v>
      </c>
      <c r="AK48" s="194">
        <v>28</v>
      </c>
      <c r="AL48" s="194">
        <v>27</v>
      </c>
      <c r="AM48" s="195">
        <v>26</v>
      </c>
      <c r="AN48" s="194">
        <v>32</v>
      </c>
      <c r="AO48" s="194">
        <v>36</v>
      </c>
      <c r="AP48" s="194">
        <v>23</v>
      </c>
      <c r="AQ48" s="194">
        <v>17</v>
      </c>
      <c r="AR48" s="194">
        <v>20</v>
      </c>
      <c r="AS48" s="194">
        <v>18</v>
      </c>
      <c r="AT48" s="194">
        <v>20</v>
      </c>
      <c r="AU48" s="194">
        <v>16</v>
      </c>
      <c r="AV48" s="194">
        <v>18</v>
      </c>
      <c r="AW48" s="194">
        <v>20</v>
      </c>
      <c r="AX48" s="194">
        <v>16</v>
      </c>
      <c r="AY48" s="195">
        <v>15</v>
      </c>
      <c r="AZ48" s="194">
        <v>7</v>
      </c>
      <c r="BA48" s="195">
        <v>0</v>
      </c>
    </row>
    <row r="49" spans="1:53" ht="12.75">
      <c r="A49" s="166"/>
      <c r="B49" s="53" t="s">
        <v>226</v>
      </c>
      <c r="C49" s="196" t="e">
        <v>#N/A</v>
      </c>
      <c r="D49" s="196" t="e">
        <v>#N/A</v>
      </c>
      <c r="E49" s="196" t="e">
        <v>#N/A</v>
      </c>
      <c r="F49" s="196" t="e">
        <v>#N/A</v>
      </c>
      <c r="G49" s="196" t="e">
        <v>#N/A</v>
      </c>
      <c r="H49" s="196">
        <v>4</v>
      </c>
      <c r="I49" s="196">
        <v>4</v>
      </c>
      <c r="J49" s="196">
        <v>3</v>
      </c>
      <c r="K49" s="196">
        <v>12</v>
      </c>
      <c r="L49" s="196">
        <v>14</v>
      </c>
      <c r="M49" s="196">
        <v>8</v>
      </c>
      <c r="N49" s="196">
        <v>14</v>
      </c>
      <c r="O49" s="197">
        <v>20</v>
      </c>
      <c r="P49" s="196">
        <v>14</v>
      </c>
      <c r="Q49" s="196">
        <v>16</v>
      </c>
      <c r="R49" s="196">
        <v>13</v>
      </c>
      <c r="S49" s="196">
        <v>17</v>
      </c>
      <c r="T49" s="196">
        <v>13</v>
      </c>
      <c r="U49" s="196">
        <v>11</v>
      </c>
      <c r="V49" s="196">
        <v>12</v>
      </c>
      <c r="W49" s="196">
        <v>20</v>
      </c>
      <c r="X49" s="196">
        <v>23</v>
      </c>
      <c r="Y49" s="196">
        <v>24</v>
      </c>
      <c r="Z49" s="196">
        <v>30</v>
      </c>
      <c r="AA49" s="197">
        <v>21</v>
      </c>
      <c r="AB49" s="196">
        <v>21</v>
      </c>
      <c r="AC49" s="196">
        <v>18</v>
      </c>
      <c r="AD49" s="196">
        <v>11</v>
      </c>
      <c r="AE49" s="196">
        <v>13</v>
      </c>
      <c r="AF49" s="196">
        <v>15</v>
      </c>
      <c r="AG49" s="196">
        <v>14</v>
      </c>
      <c r="AH49" s="196">
        <v>11</v>
      </c>
      <c r="AI49" s="196">
        <v>28</v>
      </c>
      <c r="AJ49" s="196">
        <v>23</v>
      </c>
      <c r="AK49" s="196">
        <v>21</v>
      </c>
      <c r="AL49" s="196">
        <v>20</v>
      </c>
      <c r="AM49" s="197">
        <v>27</v>
      </c>
      <c r="AN49" s="196">
        <v>30</v>
      </c>
      <c r="AO49" s="196">
        <v>21</v>
      </c>
      <c r="AP49" s="196">
        <v>12</v>
      </c>
      <c r="AQ49" s="196">
        <v>13</v>
      </c>
      <c r="AR49" s="196">
        <v>15</v>
      </c>
      <c r="AS49" s="196">
        <v>17</v>
      </c>
      <c r="AT49" s="196">
        <v>11</v>
      </c>
      <c r="AU49" s="196">
        <v>17</v>
      </c>
      <c r="AV49" s="196">
        <v>14</v>
      </c>
      <c r="AW49" s="196">
        <v>12</v>
      </c>
      <c r="AX49" s="196">
        <v>13</v>
      </c>
      <c r="AY49" s="197">
        <v>6</v>
      </c>
      <c r="AZ49" s="196">
        <v>0</v>
      </c>
      <c r="BA49" s="197">
        <v>0</v>
      </c>
    </row>
    <row r="50" spans="1:53" ht="12.75">
      <c r="A50" s="162"/>
      <c r="B50" s="163" t="s">
        <v>227</v>
      </c>
      <c r="C50" s="198" t="e">
        <v>#N/A</v>
      </c>
      <c r="D50" s="198" t="e">
        <v>#N/A</v>
      </c>
      <c r="E50" s="198" t="e">
        <v>#N/A</v>
      </c>
      <c r="F50" s="198" t="e">
        <v>#N/A</v>
      </c>
      <c r="G50" s="198" t="e">
        <v>#N/A</v>
      </c>
      <c r="H50" s="198">
        <v>83</v>
      </c>
      <c r="I50" s="198">
        <v>83</v>
      </c>
      <c r="J50" s="198">
        <v>97</v>
      </c>
      <c r="K50" s="198">
        <v>104</v>
      </c>
      <c r="L50" s="198">
        <v>104</v>
      </c>
      <c r="M50" s="198">
        <v>109</v>
      </c>
      <c r="N50" s="198">
        <v>112</v>
      </c>
      <c r="O50" s="199">
        <v>106</v>
      </c>
      <c r="P50" s="198">
        <v>106</v>
      </c>
      <c r="Q50" s="198">
        <v>111</v>
      </c>
      <c r="R50" s="198">
        <v>112</v>
      </c>
      <c r="S50" s="198">
        <v>110</v>
      </c>
      <c r="T50" s="198">
        <v>107</v>
      </c>
      <c r="U50" s="198">
        <v>115</v>
      </c>
      <c r="V50" s="198">
        <v>129</v>
      </c>
      <c r="W50" s="198">
        <v>122</v>
      </c>
      <c r="X50" s="198">
        <v>121</v>
      </c>
      <c r="Y50" s="198">
        <v>108</v>
      </c>
      <c r="Z50" s="198">
        <v>110</v>
      </c>
      <c r="AA50" s="199">
        <v>102</v>
      </c>
      <c r="AB50" s="198">
        <v>90</v>
      </c>
      <c r="AC50" s="198">
        <v>97</v>
      </c>
      <c r="AD50" s="198">
        <v>96</v>
      </c>
      <c r="AE50" s="198">
        <v>96</v>
      </c>
      <c r="AF50" s="198">
        <v>97</v>
      </c>
      <c r="AG50" s="198">
        <v>103</v>
      </c>
      <c r="AH50" s="198">
        <v>107</v>
      </c>
      <c r="AI50" s="198">
        <v>104</v>
      </c>
      <c r="AJ50" s="198">
        <v>88</v>
      </c>
      <c r="AK50" s="198">
        <v>86</v>
      </c>
      <c r="AL50" s="198">
        <v>84</v>
      </c>
      <c r="AM50" s="199">
        <v>82</v>
      </c>
      <c r="AN50" s="198">
        <v>61</v>
      </c>
      <c r="AO50" s="198">
        <v>57</v>
      </c>
      <c r="AP50" s="198">
        <v>54</v>
      </c>
      <c r="AQ50" s="198">
        <v>56</v>
      </c>
      <c r="AR50" s="198">
        <v>52</v>
      </c>
      <c r="AS50" s="198">
        <v>45</v>
      </c>
      <c r="AT50" s="198">
        <v>43</v>
      </c>
      <c r="AU50" s="198">
        <v>30</v>
      </c>
      <c r="AV50" s="198">
        <v>24</v>
      </c>
      <c r="AW50" s="198">
        <v>14</v>
      </c>
      <c r="AX50" s="198">
        <v>4</v>
      </c>
      <c r="AY50" s="199">
        <v>0</v>
      </c>
      <c r="AZ50" s="198">
        <v>0</v>
      </c>
      <c r="BA50" s="199">
        <v>0</v>
      </c>
    </row>
    <row r="51" spans="1:53" ht="12.75">
      <c r="A51" s="166"/>
      <c r="B51" s="171" t="s">
        <v>80</v>
      </c>
      <c r="C51" s="200" t="e">
        <v>#N/A</v>
      </c>
      <c r="D51" s="200" t="e">
        <v>#N/A</v>
      </c>
      <c r="E51" s="200" t="e">
        <v>#N/A</v>
      </c>
      <c r="F51" s="200" t="e">
        <v>#N/A</v>
      </c>
      <c r="G51" s="200" t="e">
        <v>#N/A</v>
      </c>
      <c r="H51" s="200">
        <v>13885</v>
      </c>
      <c r="I51" s="200">
        <v>13885</v>
      </c>
      <c r="J51" s="200">
        <v>14537</v>
      </c>
      <c r="K51" s="200">
        <v>14995</v>
      </c>
      <c r="L51" s="200">
        <v>15301</v>
      </c>
      <c r="M51" s="200">
        <v>15644</v>
      </c>
      <c r="N51" s="200">
        <v>15984</v>
      </c>
      <c r="O51" s="201">
        <v>16294</v>
      </c>
      <c r="P51" s="200">
        <v>17022</v>
      </c>
      <c r="Q51" s="200">
        <v>18096</v>
      </c>
      <c r="R51" s="200">
        <v>19147</v>
      </c>
      <c r="S51" s="200">
        <v>20603</v>
      </c>
      <c r="T51" s="200">
        <v>21993</v>
      </c>
      <c r="U51" s="200">
        <v>23563</v>
      </c>
      <c r="V51" s="200">
        <v>24932</v>
      </c>
      <c r="W51" s="200">
        <v>26016</v>
      </c>
      <c r="X51" s="200">
        <v>26581</v>
      </c>
      <c r="Y51" s="200">
        <v>27050</v>
      </c>
      <c r="Z51" s="200">
        <v>27586</v>
      </c>
      <c r="AA51" s="201">
        <v>28017</v>
      </c>
      <c r="AB51" s="200">
        <v>28603</v>
      </c>
      <c r="AC51" s="200">
        <v>29359</v>
      </c>
      <c r="AD51" s="200">
        <v>30101</v>
      </c>
      <c r="AE51" s="200">
        <v>30829</v>
      </c>
      <c r="AF51" s="200">
        <v>31537</v>
      </c>
      <c r="AG51" s="200">
        <v>32265</v>
      </c>
      <c r="AH51" s="200">
        <v>32872</v>
      </c>
      <c r="AI51" s="200">
        <v>33389</v>
      </c>
      <c r="AJ51" s="200">
        <v>33857</v>
      </c>
      <c r="AK51" s="200">
        <v>34346</v>
      </c>
      <c r="AL51" s="200">
        <v>34833</v>
      </c>
      <c r="AM51" s="201">
        <v>35230</v>
      </c>
      <c r="AN51" s="200">
        <v>35717</v>
      </c>
      <c r="AO51" s="200">
        <v>36480</v>
      </c>
      <c r="AP51" s="200">
        <v>37226</v>
      </c>
      <c r="AQ51" s="200">
        <v>37991</v>
      </c>
      <c r="AR51" s="200">
        <v>38984</v>
      </c>
      <c r="AS51" s="200">
        <v>40081</v>
      </c>
      <c r="AT51" s="200">
        <v>40728</v>
      </c>
      <c r="AU51" s="200">
        <v>41372</v>
      </c>
      <c r="AV51" s="200">
        <v>41835</v>
      </c>
      <c r="AW51" s="200">
        <v>42291</v>
      </c>
      <c r="AX51" s="200">
        <v>42753</v>
      </c>
      <c r="AY51" s="201">
        <v>43081</v>
      </c>
      <c r="AZ51" s="200">
        <v>37907</v>
      </c>
      <c r="BA51" s="201">
        <v>32479</v>
      </c>
    </row>
    <row r="52" spans="1:53" ht="12.75">
      <c r="A52" s="162"/>
      <c r="B52" s="202"/>
      <c r="C52" s="203"/>
      <c r="D52" s="203"/>
      <c r="E52" s="203"/>
      <c r="F52" s="203"/>
      <c r="G52" s="203"/>
      <c r="H52" s="203"/>
      <c r="I52" s="203"/>
      <c r="J52" s="203"/>
      <c r="K52" s="203"/>
      <c r="L52" s="203"/>
      <c r="M52" s="203"/>
      <c r="N52" s="203"/>
      <c r="O52" s="204"/>
      <c r="P52" s="203"/>
      <c r="Q52" s="203"/>
      <c r="R52" s="203"/>
      <c r="S52" s="203"/>
      <c r="T52" s="203"/>
      <c r="U52" s="203"/>
      <c r="V52" s="203"/>
      <c r="W52" s="203"/>
      <c r="X52" s="203"/>
      <c r="Y52" s="203"/>
      <c r="Z52" s="203"/>
      <c r="AA52" s="204"/>
      <c r="AB52" s="203"/>
      <c r="AC52" s="203"/>
      <c r="AD52" s="203"/>
      <c r="AE52" s="203"/>
      <c r="AF52" s="203"/>
      <c r="AG52" s="203"/>
      <c r="AH52" s="203"/>
      <c r="AI52" s="203"/>
      <c r="AJ52" s="203"/>
      <c r="AK52" s="203"/>
      <c r="AL52" s="203"/>
      <c r="AM52" s="204"/>
      <c r="AN52" s="203"/>
      <c r="AO52" s="203"/>
      <c r="AP52" s="203"/>
      <c r="AQ52" s="203"/>
      <c r="AR52" s="203"/>
      <c r="AS52" s="203"/>
      <c r="AT52" s="203"/>
      <c r="AU52" s="203"/>
      <c r="AV52" s="203"/>
      <c r="AW52" s="203"/>
      <c r="AX52" s="203"/>
      <c r="AY52" s="204"/>
      <c r="AZ52" s="203"/>
      <c r="BA52" s="204"/>
    </row>
    <row r="53" spans="1:53" ht="12.75">
      <c r="A53" s="157" t="s">
        <v>228</v>
      </c>
      <c r="B53" s="171"/>
      <c r="C53" s="159"/>
      <c r="D53" s="159"/>
      <c r="E53" s="159"/>
      <c r="F53" s="159"/>
      <c r="G53" s="159"/>
      <c r="H53" s="159"/>
      <c r="I53" s="159"/>
      <c r="J53" s="159"/>
      <c r="K53" s="159"/>
      <c r="L53" s="159"/>
      <c r="M53" s="159"/>
      <c r="N53" s="159"/>
      <c r="O53" s="160"/>
      <c r="P53" s="159"/>
      <c r="Q53" s="159"/>
      <c r="R53" s="159"/>
      <c r="S53" s="159"/>
      <c r="T53" s="159"/>
      <c r="U53" s="159"/>
      <c r="V53" s="159"/>
      <c r="W53" s="159"/>
      <c r="X53" s="159"/>
      <c r="Y53" s="159"/>
      <c r="Z53" s="159"/>
      <c r="AA53" s="160"/>
      <c r="AB53" s="159"/>
      <c r="AC53" s="159"/>
      <c r="AD53" s="159"/>
      <c r="AE53" s="159"/>
      <c r="AF53" s="159"/>
      <c r="AG53" s="159"/>
      <c r="AH53" s="159"/>
      <c r="AI53" s="159"/>
      <c r="AJ53" s="159"/>
      <c r="AK53" s="159"/>
      <c r="AL53" s="159"/>
      <c r="AM53" s="160"/>
      <c r="AN53" s="159"/>
      <c r="AO53" s="159"/>
      <c r="AP53" s="159"/>
      <c r="AQ53" s="159"/>
      <c r="AR53" s="159"/>
      <c r="AS53" s="159"/>
      <c r="AT53" s="159"/>
      <c r="AU53" s="159"/>
      <c r="AV53" s="159"/>
      <c r="AW53" s="159"/>
      <c r="AX53" s="159"/>
      <c r="AY53" s="160"/>
      <c r="AZ53" s="159"/>
      <c r="BA53" s="160"/>
    </row>
    <row r="54" spans="1:53" ht="12.75">
      <c r="A54" s="162"/>
      <c r="B54" s="163" t="s">
        <v>221</v>
      </c>
      <c r="C54" s="180" t="e">
        <v>#N/A</v>
      </c>
      <c r="D54" s="180" t="e">
        <v>#N/A</v>
      </c>
      <c r="E54" s="180" t="e">
        <v>#N/A</v>
      </c>
      <c r="F54" s="180" t="e">
        <v>#N/A</v>
      </c>
      <c r="G54" s="180" t="e">
        <v>#N/A</v>
      </c>
      <c r="H54" s="180">
        <v>0.9662945624774937</v>
      </c>
      <c r="I54" s="180">
        <v>0.9662945624774937</v>
      </c>
      <c r="J54" s="180">
        <v>0.9724152163445002</v>
      </c>
      <c r="K54" s="180">
        <v>0.9738579526508836</v>
      </c>
      <c r="L54" s="180">
        <v>0.9749689562773675</v>
      </c>
      <c r="M54" s="180">
        <v>0.9719381232421376</v>
      </c>
      <c r="N54" s="180">
        <v>0.9710960960960962</v>
      </c>
      <c r="O54" s="181">
        <v>0.9666748496379035</v>
      </c>
      <c r="P54" s="180">
        <v>0.9697450358359769</v>
      </c>
      <c r="Q54" s="180">
        <v>0.9697723253757736</v>
      </c>
      <c r="R54" s="180">
        <v>0.9709615083302867</v>
      </c>
      <c r="S54" s="180">
        <v>0.9705382711255642</v>
      </c>
      <c r="T54" s="180">
        <v>0.9740826626653936</v>
      </c>
      <c r="U54" s="180">
        <v>0.9711836353605229</v>
      </c>
      <c r="V54" s="180">
        <v>0.977579014920584</v>
      </c>
      <c r="W54" s="180">
        <v>0.9785516605166051</v>
      </c>
      <c r="X54" s="180">
        <v>0.9762236183740266</v>
      </c>
      <c r="Y54" s="180">
        <v>0.9809981515711645</v>
      </c>
      <c r="Z54" s="180">
        <v>0.9785035887769158</v>
      </c>
      <c r="AA54" s="181">
        <v>0.9753720955134383</v>
      </c>
      <c r="AB54" s="180">
        <v>0.9736041673950285</v>
      </c>
      <c r="AC54" s="180">
        <v>0.9780305868728499</v>
      </c>
      <c r="AD54" s="180">
        <v>0.9781070396332348</v>
      </c>
      <c r="AE54" s="180">
        <v>0.9790457037205229</v>
      </c>
      <c r="AF54" s="180">
        <v>0.9819894092653074</v>
      </c>
      <c r="AG54" s="180">
        <v>0.9812800247946691</v>
      </c>
      <c r="AH54" s="180">
        <v>0.9869493794110489</v>
      </c>
      <c r="AI54" s="180">
        <v>0.9861331576267633</v>
      </c>
      <c r="AJ54" s="180">
        <v>0.9872404524913607</v>
      </c>
      <c r="AK54" s="180">
        <v>0.985704303266756</v>
      </c>
      <c r="AL54" s="180">
        <v>0.9844974593058307</v>
      </c>
      <c r="AM54" s="181">
        <v>0.9807834232188476</v>
      </c>
      <c r="AN54" s="180">
        <v>0.9839292213791752</v>
      </c>
      <c r="AO54" s="180">
        <v>0.9837993421052632</v>
      </c>
      <c r="AP54" s="180">
        <v>0.984688121205609</v>
      </c>
      <c r="AQ54" s="180">
        <v>0.9852070227159064</v>
      </c>
      <c r="AR54" s="180">
        <v>0.9872511799712702</v>
      </c>
      <c r="AS54" s="180">
        <v>0.9877248571642424</v>
      </c>
      <c r="AT54" s="180">
        <v>0.9883127087016303</v>
      </c>
      <c r="AU54" s="180">
        <v>0.9869718650294885</v>
      </c>
      <c r="AV54" s="180">
        <v>0.9899844627704075</v>
      </c>
      <c r="AW54" s="180">
        <v>0.9904707857463763</v>
      </c>
      <c r="AX54" s="180">
        <v>0.9897083245620191</v>
      </c>
      <c r="AY54" s="181">
        <v>0.9908776490796407</v>
      </c>
      <c r="AZ54" s="180">
        <v>0.9914791463318121</v>
      </c>
      <c r="BA54" s="181">
        <v>0.9920871948027956</v>
      </c>
    </row>
    <row r="55" spans="1:53" ht="12.75">
      <c r="A55" s="166"/>
      <c r="B55" s="53" t="s">
        <v>222</v>
      </c>
      <c r="C55" s="182" t="e">
        <v>#N/A</v>
      </c>
      <c r="D55" s="182" t="e">
        <v>#N/A</v>
      </c>
      <c r="E55" s="182" t="e">
        <v>#N/A</v>
      </c>
      <c r="F55" s="182" t="e">
        <v>#N/A</v>
      </c>
      <c r="G55" s="182" t="e">
        <v>#N/A</v>
      </c>
      <c r="H55" s="182">
        <v>0.02052574720921858</v>
      </c>
      <c r="I55" s="182">
        <v>0.02052574720921858</v>
      </c>
      <c r="J55" s="182">
        <v>0.014514686661622068</v>
      </c>
      <c r="K55" s="182">
        <v>0.01407135711903968</v>
      </c>
      <c r="L55" s="182">
        <v>0.011567871380955493</v>
      </c>
      <c r="M55" s="182">
        <v>0.013615443620557402</v>
      </c>
      <c r="N55" s="182">
        <v>0.013450950950950951</v>
      </c>
      <c r="O55" s="183">
        <v>0.017920707008714863</v>
      </c>
      <c r="P55" s="182">
        <v>0.014804370814240395</v>
      </c>
      <c r="Q55" s="182">
        <v>0.015528293545534925</v>
      </c>
      <c r="R55" s="182">
        <v>0.015668250900924427</v>
      </c>
      <c r="S55" s="182">
        <v>0.016065621511430376</v>
      </c>
      <c r="T55" s="182">
        <v>0.012913199654435503</v>
      </c>
      <c r="U55" s="182">
        <v>0.017909434282561643</v>
      </c>
      <c r="V55" s="182">
        <v>0.012032729022942404</v>
      </c>
      <c r="W55" s="182">
        <v>0.011300738007380073</v>
      </c>
      <c r="X55" s="182">
        <v>0.012715849667055416</v>
      </c>
      <c r="Y55" s="182">
        <v>0.009316081330868762</v>
      </c>
      <c r="Z55" s="182">
        <v>0.01025882694120206</v>
      </c>
      <c r="AA55" s="183">
        <v>0.01292072670164543</v>
      </c>
      <c r="AB55" s="182">
        <v>0.015942383666049015</v>
      </c>
      <c r="AC55" s="182">
        <v>0.012091692496338432</v>
      </c>
      <c r="AD55" s="182">
        <v>0.01308926613733763</v>
      </c>
      <c r="AE55" s="182">
        <v>0.012617989555288851</v>
      </c>
      <c r="AF55" s="182">
        <v>0.01024193804103117</v>
      </c>
      <c r="AG55" s="182">
        <v>0.011963427863009453</v>
      </c>
      <c r="AH55" s="182">
        <v>0.007057678267218302</v>
      </c>
      <c r="AI55" s="182">
        <v>0.007487495881877265</v>
      </c>
      <c r="AJ55" s="182">
        <v>0.006261629795906312</v>
      </c>
      <c r="AK55" s="182">
        <v>0.007453560822220928</v>
      </c>
      <c r="AL55" s="182">
        <v>0.00783739557316338</v>
      </c>
      <c r="AM55" s="183">
        <v>0.011637808685779166</v>
      </c>
      <c r="AN55" s="182">
        <v>0.00971526164011535</v>
      </c>
      <c r="AO55" s="182">
        <v>0.009649122807017544</v>
      </c>
      <c r="AP55" s="182">
        <v>0.009213990221887928</v>
      </c>
      <c r="AQ55" s="182">
        <v>0.009423284462109447</v>
      </c>
      <c r="AR55" s="182">
        <v>0.008003283398317258</v>
      </c>
      <c r="AS55" s="182">
        <v>0.007684439011002719</v>
      </c>
      <c r="AT55" s="182">
        <v>0.007488705558829307</v>
      </c>
      <c r="AU55" s="182">
        <v>0.008943246640239776</v>
      </c>
      <c r="AV55" s="182">
        <v>0.006382215847974184</v>
      </c>
      <c r="AW55" s="182">
        <v>0.006006006006006006</v>
      </c>
      <c r="AX55" s="182">
        <v>0.006783149720487451</v>
      </c>
      <c r="AY55" s="183">
        <v>0.005988718924816045</v>
      </c>
      <c r="AZ55" s="182">
        <v>0.006568707626559738</v>
      </c>
      <c r="BA55" s="183">
        <v>0.006065457680347302</v>
      </c>
    </row>
    <row r="56" spans="1:53" ht="12.75">
      <c r="A56" s="162"/>
      <c r="B56" s="163" t="s">
        <v>223</v>
      </c>
      <c r="C56" s="180" t="e">
        <v>#N/A</v>
      </c>
      <c r="D56" s="180" t="e">
        <v>#N/A</v>
      </c>
      <c r="E56" s="180" t="e">
        <v>#N/A</v>
      </c>
      <c r="F56" s="180" t="e">
        <v>#N/A</v>
      </c>
      <c r="G56" s="180" t="e">
        <v>#N/A</v>
      </c>
      <c r="H56" s="180">
        <v>0.00439323010442924</v>
      </c>
      <c r="I56" s="180">
        <v>0.00439323010442924</v>
      </c>
      <c r="J56" s="180">
        <v>0.004333769003233129</v>
      </c>
      <c r="K56" s="180">
        <v>0.002800933644548183</v>
      </c>
      <c r="L56" s="180">
        <v>0.003333115482648193</v>
      </c>
      <c r="M56" s="180">
        <v>0.0029404244438762466</v>
      </c>
      <c r="N56" s="180">
        <v>0.004754754754754755</v>
      </c>
      <c r="O56" s="181">
        <v>0.00484841045783724</v>
      </c>
      <c r="P56" s="180">
        <v>0.004641052755257902</v>
      </c>
      <c r="Q56" s="180">
        <v>0.004641909814323607</v>
      </c>
      <c r="R56" s="180">
        <v>0.003864835222228025</v>
      </c>
      <c r="S56" s="180">
        <v>0.003931466291316799</v>
      </c>
      <c r="T56" s="180">
        <v>0.005228936479789024</v>
      </c>
      <c r="U56" s="180">
        <v>0.0030980774943767772</v>
      </c>
      <c r="V56" s="180">
        <v>0.0028878549655061768</v>
      </c>
      <c r="W56" s="180">
        <v>0.002921279212792128</v>
      </c>
      <c r="X56" s="180">
        <v>0.003536360558293518</v>
      </c>
      <c r="Y56" s="180">
        <v>0.0021072088724584104</v>
      </c>
      <c r="Z56" s="180">
        <v>0.0033712752845646344</v>
      </c>
      <c r="AA56" s="181">
        <v>0.003961880286968626</v>
      </c>
      <c r="AB56" s="180">
        <v>0.00395063454882355</v>
      </c>
      <c r="AC56" s="180">
        <v>0.003337988351101877</v>
      </c>
      <c r="AD56" s="180">
        <v>0.003089598352214212</v>
      </c>
      <c r="AE56" s="180">
        <v>0.0029842031853125305</v>
      </c>
      <c r="AF56" s="180">
        <v>0.0026952468529029393</v>
      </c>
      <c r="AG56" s="180">
        <v>0.0018596001859600185</v>
      </c>
      <c r="AH56" s="180">
        <v>0.0011864200535410074</v>
      </c>
      <c r="AI56" s="180">
        <v>0.0011979993411003623</v>
      </c>
      <c r="AJ56" s="180">
        <v>0.001565407448976578</v>
      </c>
      <c r="AK56" s="180">
        <v>0.0015431200139754265</v>
      </c>
      <c r="AL56" s="180">
        <v>0.0027272988258260846</v>
      </c>
      <c r="AM56" s="181">
        <v>0.002355946636389441</v>
      </c>
      <c r="AN56" s="180">
        <v>0.0018758574348349526</v>
      </c>
      <c r="AO56" s="180">
        <v>0.0021929824561403508</v>
      </c>
      <c r="AP56" s="180">
        <v>0.0021758985655187233</v>
      </c>
      <c r="AQ56" s="180">
        <v>0.0021847279618857096</v>
      </c>
      <c r="AR56" s="180">
        <v>0.001795608454750667</v>
      </c>
      <c r="AS56" s="180">
        <v>0.001746463411591527</v>
      </c>
      <c r="AT56" s="180">
        <v>0.00179237870752308</v>
      </c>
      <c r="AU56" s="180">
        <v>0.001982016822972058</v>
      </c>
      <c r="AV56" s="180">
        <v>0.0016732401099557787</v>
      </c>
      <c r="AW56" s="180">
        <v>0.0017024898914662695</v>
      </c>
      <c r="AX56" s="180">
        <v>0.0019413842303464084</v>
      </c>
      <c r="AY56" s="181">
        <v>0.001996239641605348</v>
      </c>
      <c r="AZ56" s="180">
        <v>0.0011079747803835703</v>
      </c>
      <c r="BA56" s="181">
        <v>0.0015702453893284892</v>
      </c>
    </row>
    <row r="57" spans="1:53" ht="12.75">
      <c r="A57" s="166"/>
      <c r="B57" s="53" t="s">
        <v>224</v>
      </c>
      <c r="C57" s="182" t="e">
        <v>#N/A</v>
      </c>
      <c r="D57" s="182" t="e">
        <v>#N/A</v>
      </c>
      <c r="E57" s="182" t="e">
        <v>#N/A</v>
      </c>
      <c r="F57" s="182" t="e">
        <v>#N/A</v>
      </c>
      <c r="G57" s="182" t="e">
        <v>#N/A</v>
      </c>
      <c r="H57" s="182">
        <v>0.0015844436442203817</v>
      </c>
      <c r="I57" s="182">
        <v>0.0015844436442203817</v>
      </c>
      <c r="J57" s="182">
        <v>0.0013757996835660727</v>
      </c>
      <c r="K57" s="182">
        <v>0.0009336445481827276</v>
      </c>
      <c r="L57" s="182">
        <v>0.001045683288673943</v>
      </c>
      <c r="M57" s="182">
        <v>0.002429046279723856</v>
      </c>
      <c r="N57" s="182">
        <v>0.0018768768768768769</v>
      </c>
      <c r="O57" s="183">
        <v>0.001841168528292623</v>
      </c>
      <c r="P57" s="182">
        <v>0.0022324051227822815</v>
      </c>
      <c r="Q57" s="182">
        <v>0.002099911582670203</v>
      </c>
      <c r="R57" s="182">
        <v>0.0018279626051078497</v>
      </c>
      <c r="S57" s="182">
        <v>0.0021841479396204435</v>
      </c>
      <c r="T57" s="182">
        <v>0.001273132360296458</v>
      </c>
      <c r="U57" s="182">
        <v>0.0015278190383227943</v>
      </c>
      <c r="V57" s="182">
        <v>0.0012433819990373817</v>
      </c>
      <c r="W57" s="182">
        <v>0.0011531365313653136</v>
      </c>
      <c r="X57" s="182">
        <v>0.0010910048530905533</v>
      </c>
      <c r="Y57" s="182">
        <v>0.0017375231053604436</v>
      </c>
      <c r="Z57" s="182">
        <v>0.0015587616907126803</v>
      </c>
      <c r="AA57" s="183">
        <v>0.0019630938358853552</v>
      </c>
      <c r="AB57" s="182">
        <v>0.001643184281369087</v>
      </c>
      <c r="AC57" s="182">
        <v>0.0016008719643039614</v>
      </c>
      <c r="AD57" s="182">
        <v>0.0014617454569615627</v>
      </c>
      <c r="AE57" s="182">
        <v>0.001232605663498654</v>
      </c>
      <c r="AF57" s="182">
        <v>0.000887846022132733</v>
      </c>
      <c r="AG57" s="182">
        <v>0.0006508600650860065</v>
      </c>
      <c r="AH57" s="182">
        <v>0.0006388415672913117</v>
      </c>
      <c r="AI57" s="182">
        <v>0.0008685495222977627</v>
      </c>
      <c r="AJ57" s="182">
        <v>0.0005316478128599699</v>
      </c>
      <c r="AK57" s="182">
        <v>0.0013684271822046235</v>
      </c>
      <c r="AL57" s="182">
        <v>0.0011770447564091522</v>
      </c>
      <c r="AM57" s="183">
        <v>0.0013908600624467783</v>
      </c>
      <c r="AN57" s="182">
        <v>0.0010359212699834813</v>
      </c>
      <c r="AO57" s="182">
        <v>0.0012335526315789473</v>
      </c>
      <c r="AP57" s="182">
        <v>0.0015311878794391017</v>
      </c>
      <c r="AQ57" s="182">
        <v>0.0009212708273012029</v>
      </c>
      <c r="AR57" s="182">
        <v>0.0007182433819002668</v>
      </c>
      <c r="AS57" s="182">
        <v>0.0008482822284873132</v>
      </c>
      <c r="AT57" s="182">
        <v>0.0005892751915144372</v>
      </c>
      <c r="AU57" s="182">
        <v>0.0005801024847723097</v>
      </c>
      <c r="AV57" s="182">
        <v>0.0006214891836978607</v>
      </c>
      <c r="AW57" s="182">
        <v>0.0007330164810479771</v>
      </c>
      <c r="AX57" s="182">
        <v>0.0007952658292985288</v>
      </c>
      <c r="AY57" s="183">
        <v>0.0006499384879645319</v>
      </c>
      <c r="AZ57" s="182">
        <v>0.0006595087978473633</v>
      </c>
      <c r="BA57" s="183">
        <v>0.00027710212752855693</v>
      </c>
    </row>
    <row r="58" spans="1:53" ht="12.75">
      <c r="A58" s="162"/>
      <c r="B58" s="163" t="s">
        <v>225</v>
      </c>
      <c r="C58" s="180" t="e">
        <v>#N/A</v>
      </c>
      <c r="D58" s="180" t="e">
        <v>#N/A</v>
      </c>
      <c r="E58" s="180" t="e">
        <v>#N/A</v>
      </c>
      <c r="F58" s="180" t="e">
        <v>#N/A</v>
      </c>
      <c r="G58" s="180" t="e">
        <v>#N/A</v>
      </c>
      <c r="H58" s="180">
        <v>0.0009362621534029529</v>
      </c>
      <c r="I58" s="180">
        <v>0.0009362621534029529</v>
      </c>
      <c r="J58" s="180">
        <v>0.00048152988924812546</v>
      </c>
      <c r="K58" s="180">
        <v>0.0006002000666888963</v>
      </c>
      <c r="L58" s="180">
        <v>0.00137245931638455</v>
      </c>
      <c r="M58" s="180">
        <v>0.0015980567629762209</v>
      </c>
      <c r="N58" s="180">
        <v>0.0009384384384384384</v>
      </c>
      <c r="O58" s="181">
        <v>0.0009819565484227323</v>
      </c>
      <c r="P58" s="180">
        <v>0.0015274350840089295</v>
      </c>
      <c r="Q58" s="180">
        <v>0.0009394341290893015</v>
      </c>
      <c r="R58" s="180">
        <v>0.0011490050660677912</v>
      </c>
      <c r="S58" s="180">
        <v>0.001116342280250449</v>
      </c>
      <c r="T58" s="180">
        <v>0.0010457872959578048</v>
      </c>
      <c r="U58" s="180">
        <v>0.000933667190086152</v>
      </c>
      <c r="V58" s="180">
        <v>0.0006016364511471202</v>
      </c>
      <c r="W58" s="180">
        <v>0.0006150061500615006</v>
      </c>
      <c r="X58" s="180">
        <v>0.0010157631390843083</v>
      </c>
      <c r="Y58" s="180">
        <v>0.0009611829944547134</v>
      </c>
      <c r="Z58" s="180">
        <v>0.0012325092438193286</v>
      </c>
      <c r="AA58" s="181">
        <v>0.0013920119927187066</v>
      </c>
      <c r="AB58" s="180">
        <v>0.0009789182952837116</v>
      </c>
      <c r="AC58" s="180">
        <v>0.0010218331687046561</v>
      </c>
      <c r="AD58" s="180">
        <v>0.000697651240822564</v>
      </c>
      <c r="AE58" s="180">
        <v>0.0005838658406046255</v>
      </c>
      <c r="AF58" s="180">
        <v>0.0006341757300948093</v>
      </c>
      <c r="AG58" s="180">
        <v>0.0006198667286533395</v>
      </c>
      <c r="AH58" s="180">
        <v>0.0005779995132635678</v>
      </c>
      <c r="AI58" s="180">
        <v>0.0003593998023301087</v>
      </c>
      <c r="AJ58" s="180">
        <v>0.0011223676049266031</v>
      </c>
      <c r="AK58" s="180">
        <v>0.000815233214930414</v>
      </c>
      <c r="AL58" s="180">
        <v>0.0007751270347084662</v>
      </c>
      <c r="AM58" s="181">
        <v>0.0007380073800738007</v>
      </c>
      <c r="AN58" s="180">
        <v>0.0008959319091749027</v>
      </c>
      <c r="AO58" s="180">
        <v>0.000986842105263158</v>
      </c>
      <c r="AP58" s="180">
        <v>0.0006178477408263042</v>
      </c>
      <c r="AQ58" s="180">
        <v>0.0004474744018320128</v>
      </c>
      <c r="AR58" s="180">
        <v>0.0005130309870716191</v>
      </c>
      <c r="AS58" s="180">
        <v>0.00044909059155210697</v>
      </c>
      <c r="AT58" s="180">
        <v>0.0004910626595953643</v>
      </c>
      <c r="AU58" s="180">
        <v>0.0003867349898482065</v>
      </c>
      <c r="AV58" s="180">
        <v>0.00043026174256005737</v>
      </c>
      <c r="AW58" s="180">
        <v>0.0004729138587406304</v>
      </c>
      <c r="AX58" s="180">
        <v>0.00037424274319930765</v>
      </c>
      <c r="AY58" s="181">
        <v>0.0003481813328381421</v>
      </c>
      <c r="AZ58" s="180">
        <v>0.0001846624633972617</v>
      </c>
      <c r="BA58" s="181">
        <v>0</v>
      </c>
    </row>
    <row r="59" spans="1:53" ht="12.75">
      <c r="A59" s="166"/>
      <c r="B59" s="53" t="s">
        <v>226</v>
      </c>
      <c r="C59" s="182" t="e">
        <v>#N/A</v>
      </c>
      <c r="D59" s="182" t="e">
        <v>#N/A</v>
      </c>
      <c r="E59" s="182" t="e">
        <v>#N/A</v>
      </c>
      <c r="F59" s="182" t="e">
        <v>#N/A</v>
      </c>
      <c r="G59" s="182" t="e">
        <v>#N/A</v>
      </c>
      <c r="H59" s="182">
        <v>0.00028808066258552396</v>
      </c>
      <c r="I59" s="182">
        <v>0.00028808066258552396</v>
      </c>
      <c r="J59" s="182">
        <v>0.00020636995253491092</v>
      </c>
      <c r="K59" s="182">
        <v>0.0008002667555851951</v>
      </c>
      <c r="L59" s="182">
        <v>0.0009149728775897</v>
      </c>
      <c r="M59" s="182">
        <v>0.0005113781641523907</v>
      </c>
      <c r="N59" s="182">
        <v>0.0008758758758758759</v>
      </c>
      <c r="O59" s="183">
        <v>0.0012274456855284155</v>
      </c>
      <c r="P59" s="182">
        <v>0.0008224650452355775</v>
      </c>
      <c r="Q59" s="182">
        <v>0.0008841732979664014</v>
      </c>
      <c r="R59" s="182">
        <v>0.0006789575390400585</v>
      </c>
      <c r="S59" s="182">
        <v>0.0008251225549677231</v>
      </c>
      <c r="T59" s="182">
        <v>0.0005910971672804983</v>
      </c>
      <c r="U59" s="182">
        <v>0.000466833595043076</v>
      </c>
      <c r="V59" s="182">
        <v>0.00048130916091769613</v>
      </c>
      <c r="W59" s="182">
        <v>0.0007687576875768758</v>
      </c>
      <c r="X59" s="182">
        <v>0.0008652797110718182</v>
      </c>
      <c r="Y59" s="182">
        <v>0.0008872458410351202</v>
      </c>
      <c r="Z59" s="182">
        <v>0.0010875081563111724</v>
      </c>
      <c r="AA59" s="183">
        <v>0.0007495449191562266</v>
      </c>
      <c r="AB59" s="182">
        <v>0.0007341887214627836</v>
      </c>
      <c r="AC59" s="182">
        <v>0.0006130999012227937</v>
      </c>
      <c r="AD59" s="182">
        <v>0.0003654363642403907</v>
      </c>
      <c r="AE59" s="182">
        <v>0.0004216808848811184</v>
      </c>
      <c r="AF59" s="182">
        <v>0.00047563179757110694</v>
      </c>
      <c r="AG59" s="182">
        <v>0.00043390671005733765</v>
      </c>
      <c r="AH59" s="182">
        <v>0.00033463129715259187</v>
      </c>
      <c r="AI59" s="182">
        <v>0.0008385995387702537</v>
      </c>
      <c r="AJ59" s="182">
        <v>0.0006793277608766282</v>
      </c>
      <c r="AK59" s="182">
        <v>0.0006114249111978105</v>
      </c>
      <c r="AL59" s="182">
        <v>0.000574168173858123</v>
      </c>
      <c r="AM59" s="183">
        <v>0.0007663922793074084</v>
      </c>
      <c r="AN59" s="182">
        <v>0.0008399361648514712</v>
      </c>
      <c r="AO59" s="182">
        <v>0.000575657894736842</v>
      </c>
      <c r="AP59" s="182">
        <v>0.0003223553430398109</v>
      </c>
      <c r="AQ59" s="182">
        <v>0.00034218630728330397</v>
      </c>
      <c r="AR59" s="182">
        <v>0.00038477324030371436</v>
      </c>
      <c r="AS59" s="182">
        <v>0.0004241411142436566</v>
      </c>
      <c r="AT59" s="182">
        <v>0.0002700844627774504</v>
      </c>
      <c r="AU59" s="182">
        <v>0.0004109059267137194</v>
      </c>
      <c r="AV59" s="182">
        <v>0.00033464802199115575</v>
      </c>
      <c r="AW59" s="182">
        <v>0.00028374831524437824</v>
      </c>
      <c r="AX59" s="182">
        <v>0.00030407222884943746</v>
      </c>
      <c r="AY59" s="183">
        <v>0.00013927253313525685</v>
      </c>
      <c r="AZ59" s="182">
        <v>0</v>
      </c>
      <c r="BA59" s="183">
        <v>0</v>
      </c>
    </row>
    <row r="60" spans="1:53" ht="12.75">
      <c r="A60" s="162"/>
      <c r="B60" s="163" t="s">
        <v>227</v>
      </c>
      <c r="C60" s="184" t="e">
        <v>#N/A</v>
      </c>
      <c r="D60" s="184" t="e">
        <v>#N/A</v>
      </c>
      <c r="E60" s="184" t="e">
        <v>#N/A</v>
      </c>
      <c r="F60" s="184" t="e">
        <v>#N/A</v>
      </c>
      <c r="G60" s="184" t="e">
        <v>#N/A</v>
      </c>
      <c r="H60" s="184">
        <v>0.005977673748649622</v>
      </c>
      <c r="I60" s="184">
        <v>0.005977673748649622</v>
      </c>
      <c r="J60" s="184">
        <v>0.006672628465295453</v>
      </c>
      <c r="K60" s="184">
        <v>0.00693564521507169</v>
      </c>
      <c r="L60" s="184">
        <v>0.006796941376380629</v>
      </c>
      <c r="M60" s="184">
        <v>0.006967527486576323</v>
      </c>
      <c r="N60" s="184">
        <v>0.007007007007007007</v>
      </c>
      <c r="O60" s="185">
        <v>0.0065054621333006015</v>
      </c>
      <c r="P60" s="184">
        <v>0.0062272353424979434</v>
      </c>
      <c r="Q60" s="184">
        <v>0.00613395225464191</v>
      </c>
      <c r="R60" s="184">
        <v>0.005849480336345119</v>
      </c>
      <c r="S60" s="184">
        <v>0.005339028296849973</v>
      </c>
      <c r="T60" s="184">
        <v>0.004865184376847178</v>
      </c>
      <c r="U60" s="184">
        <v>0.004880533039086704</v>
      </c>
      <c r="V60" s="184">
        <v>0.005174073479865233</v>
      </c>
      <c r="W60" s="184">
        <v>0.004689421894218942</v>
      </c>
      <c r="X60" s="184">
        <v>0.004552123697377826</v>
      </c>
      <c r="Y60" s="184">
        <v>0.00399260628465804</v>
      </c>
      <c r="Z60" s="184">
        <v>0.0039875299064742985</v>
      </c>
      <c r="AA60" s="185">
        <v>0.003640646750187386</v>
      </c>
      <c r="AB60" s="184">
        <v>0.0031465230919833585</v>
      </c>
      <c r="AC60" s="184">
        <v>0.0033039272454783884</v>
      </c>
      <c r="AD60" s="184">
        <v>0.0031892628151888643</v>
      </c>
      <c r="AE60" s="184">
        <v>0.003113951149891336</v>
      </c>
      <c r="AF60" s="184">
        <v>0.003075752290959825</v>
      </c>
      <c r="AG60" s="184">
        <v>0.0031923136525646985</v>
      </c>
      <c r="AH60" s="184">
        <v>0.003255049890484303</v>
      </c>
      <c r="AI60" s="184">
        <v>0.0031147982868609423</v>
      </c>
      <c r="AJ60" s="184">
        <v>0.002599167085093186</v>
      </c>
      <c r="AK60" s="184">
        <v>0.002503930588714843</v>
      </c>
      <c r="AL60" s="184">
        <v>0.002411506330204117</v>
      </c>
      <c r="AM60" s="185">
        <v>0.002327561737155833</v>
      </c>
      <c r="AN60" s="184">
        <v>0.0017078702018646582</v>
      </c>
      <c r="AO60" s="184">
        <v>0.0015625</v>
      </c>
      <c r="AP60" s="184">
        <v>0.001450599043679149</v>
      </c>
      <c r="AQ60" s="184">
        <v>0.0014740333236819246</v>
      </c>
      <c r="AR60" s="184">
        <v>0.0013338805663862098</v>
      </c>
      <c r="AS60" s="184">
        <v>0.0011227264788802674</v>
      </c>
      <c r="AT60" s="184">
        <v>0.0010557847181300335</v>
      </c>
      <c r="AU60" s="184">
        <v>0.0007251281059653872</v>
      </c>
      <c r="AV60" s="184">
        <v>0.0005736823234134098</v>
      </c>
      <c r="AW60" s="184">
        <v>0.0003310397011184413</v>
      </c>
      <c r="AX60" s="184">
        <v>9.356068579982691E-05</v>
      </c>
      <c r="AY60" s="185">
        <v>0</v>
      </c>
      <c r="AZ60" s="184">
        <v>0</v>
      </c>
      <c r="BA60" s="185">
        <v>0</v>
      </c>
    </row>
    <row r="61" spans="1:53" ht="12.75">
      <c r="A61" s="166"/>
      <c r="B61" s="171" t="s">
        <v>80</v>
      </c>
      <c r="C61" s="182" t="e">
        <v>#N/A</v>
      </c>
      <c r="D61" s="182" t="e">
        <v>#N/A</v>
      </c>
      <c r="E61" s="182" t="e">
        <v>#N/A</v>
      </c>
      <c r="F61" s="182" t="e">
        <v>#N/A</v>
      </c>
      <c r="G61" s="182" t="e">
        <v>#N/A</v>
      </c>
      <c r="H61" s="182">
        <v>1</v>
      </c>
      <c r="I61" s="182">
        <v>1</v>
      </c>
      <c r="J61" s="182">
        <v>1</v>
      </c>
      <c r="K61" s="182">
        <v>1</v>
      </c>
      <c r="L61" s="182">
        <v>1</v>
      </c>
      <c r="M61" s="182">
        <v>1</v>
      </c>
      <c r="N61" s="182">
        <v>1</v>
      </c>
      <c r="O61" s="183">
        <v>1</v>
      </c>
      <c r="P61" s="182">
        <v>1</v>
      </c>
      <c r="Q61" s="182">
        <v>1</v>
      </c>
      <c r="R61" s="182">
        <v>1</v>
      </c>
      <c r="S61" s="182">
        <v>1</v>
      </c>
      <c r="T61" s="182">
        <v>1</v>
      </c>
      <c r="U61" s="182">
        <v>1</v>
      </c>
      <c r="V61" s="182">
        <v>1</v>
      </c>
      <c r="W61" s="182">
        <v>1</v>
      </c>
      <c r="X61" s="182">
        <v>1</v>
      </c>
      <c r="Y61" s="182">
        <v>1</v>
      </c>
      <c r="Z61" s="182">
        <v>1</v>
      </c>
      <c r="AA61" s="183">
        <v>1</v>
      </c>
      <c r="AB61" s="182">
        <v>1</v>
      </c>
      <c r="AC61" s="182">
        <v>1</v>
      </c>
      <c r="AD61" s="182">
        <v>1</v>
      </c>
      <c r="AE61" s="182">
        <v>1</v>
      </c>
      <c r="AF61" s="182">
        <v>1</v>
      </c>
      <c r="AG61" s="182">
        <v>1</v>
      </c>
      <c r="AH61" s="182">
        <v>1</v>
      </c>
      <c r="AI61" s="182">
        <v>1</v>
      </c>
      <c r="AJ61" s="182">
        <v>1</v>
      </c>
      <c r="AK61" s="182">
        <v>1</v>
      </c>
      <c r="AL61" s="182">
        <v>1</v>
      </c>
      <c r="AM61" s="183">
        <v>1</v>
      </c>
      <c r="AN61" s="182">
        <v>1</v>
      </c>
      <c r="AO61" s="182">
        <v>1</v>
      </c>
      <c r="AP61" s="182">
        <v>1</v>
      </c>
      <c r="AQ61" s="182">
        <v>1</v>
      </c>
      <c r="AR61" s="182">
        <v>1</v>
      </c>
      <c r="AS61" s="182">
        <v>1</v>
      </c>
      <c r="AT61" s="182">
        <v>1</v>
      </c>
      <c r="AU61" s="182">
        <v>1</v>
      </c>
      <c r="AV61" s="182">
        <v>1</v>
      </c>
      <c r="AW61" s="182">
        <v>1</v>
      </c>
      <c r="AX61" s="182">
        <v>1</v>
      </c>
      <c r="AY61" s="183">
        <v>1</v>
      </c>
      <c r="AZ61" s="182">
        <v>1</v>
      </c>
      <c r="BA61" s="183">
        <v>1</v>
      </c>
    </row>
    <row r="62" spans="1:53" ht="12.75">
      <c r="A62" s="162"/>
      <c r="B62" s="202"/>
      <c r="C62" s="188"/>
      <c r="D62" s="188"/>
      <c r="E62" s="188"/>
      <c r="F62" s="188"/>
      <c r="G62" s="188"/>
      <c r="H62" s="188"/>
      <c r="I62" s="188"/>
      <c r="J62" s="188"/>
      <c r="K62" s="188"/>
      <c r="L62" s="188"/>
      <c r="M62" s="188"/>
      <c r="N62" s="188"/>
      <c r="O62" s="189"/>
      <c r="P62" s="188"/>
      <c r="Q62" s="188"/>
      <c r="R62" s="188"/>
      <c r="S62" s="188"/>
      <c r="T62" s="188"/>
      <c r="U62" s="188"/>
      <c r="V62" s="188"/>
      <c r="W62" s="188"/>
      <c r="X62" s="188"/>
      <c r="Y62" s="188"/>
      <c r="Z62" s="188"/>
      <c r="AA62" s="189"/>
      <c r="AB62" s="188"/>
      <c r="AC62" s="188"/>
      <c r="AD62" s="188"/>
      <c r="AE62" s="188"/>
      <c r="AF62" s="188"/>
      <c r="AG62" s="188"/>
      <c r="AH62" s="188"/>
      <c r="AI62" s="188"/>
      <c r="AJ62" s="188"/>
      <c r="AK62" s="188"/>
      <c r="AL62" s="188"/>
      <c r="AM62" s="189"/>
      <c r="AN62" s="188"/>
      <c r="AO62" s="188"/>
      <c r="AP62" s="188"/>
      <c r="AQ62" s="188"/>
      <c r="AR62" s="188"/>
      <c r="AS62" s="188"/>
      <c r="AT62" s="188"/>
      <c r="AU62" s="188"/>
      <c r="AV62" s="188"/>
      <c r="AW62" s="188"/>
      <c r="AX62" s="188"/>
      <c r="AY62" s="189"/>
      <c r="AZ62" s="188"/>
      <c r="BA62" s="189"/>
    </row>
    <row r="63" spans="1:53" ht="12.75">
      <c r="A63" s="166"/>
      <c r="B63" s="190" t="s">
        <v>229</v>
      </c>
      <c r="C63" s="186" t="e">
        <v>#N/A</v>
      </c>
      <c r="D63" s="186" t="e">
        <v>#N/A</v>
      </c>
      <c r="E63" s="186" t="e">
        <v>#N/A</v>
      </c>
      <c r="F63" s="186" t="e">
        <v>#N/A</v>
      </c>
      <c r="G63" s="186" t="e">
        <v>#N/A</v>
      </c>
      <c r="H63" s="186">
        <v>0.03370543752250631</v>
      </c>
      <c r="I63" s="186">
        <v>0.03370543752250631</v>
      </c>
      <c r="J63" s="186">
        <v>0.02758478365549976</v>
      </c>
      <c r="K63" s="186">
        <v>0.026142047349116376</v>
      </c>
      <c r="L63" s="186">
        <v>0.02503104372263251</v>
      </c>
      <c r="M63" s="186">
        <v>0.028061876757862435</v>
      </c>
      <c r="N63" s="186">
        <v>0.028903903903903905</v>
      </c>
      <c r="O63" s="187">
        <v>0.033325150362096476</v>
      </c>
      <c r="P63" s="186">
        <v>0.030254964164023027</v>
      </c>
      <c r="Q63" s="186">
        <v>0.030227674624226347</v>
      </c>
      <c r="R63" s="186">
        <v>0.02903849166971327</v>
      </c>
      <c r="S63" s="186">
        <v>0.029461728874435763</v>
      </c>
      <c r="T63" s="186">
        <v>0.025917337334606466</v>
      </c>
      <c r="U63" s="186">
        <v>0.028816364639477142</v>
      </c>
      <c r="V63" s="186">
        <v>0.02242098507941601</v>
      </c>
      <c r="W63" s="186">
        <v>0.02144833948339483</v>
      </c>
      <c r="X63" s="186">
        <v>0.023776381625973442</v>
      </c>
      <c r="Y63" s="186">
        <v>0.01900184842883549</v>
      </c>
      <c r="Z63" s="186">
        <v>0.021496411223084173</v>
      </c>
      <c r="AA63" s="187">
        <v>0.024627904486561734</v>
      </c>
      <c r="AB63" s="186">
        <v>0.026395832604971504</v>
      </c>
      <c r="AC63" s="186">
        <v>0.02196941312715011</v>
      </c>
      <c r="AD63" s="186">
        <v>0.021892960366765225</v>
      </c>
      <c r="AE63" s="186">
        <v>0.020954296279477116</v>
      </c>
      <c r="AF63" s="186">
        <v>0.018010590734692584</v>
      </c>
      <c r="AG63" s="186">
        <v>0.018719975205330853</v>
      </c>
      <c r="AH63" s="186">
        <v>0.013050620588951085</v>
      </c>
      <c r="AI63" s="186">
        <v>0.013866842373236692</v>
      </c>
      <c r="AJ63" s="186">
        <v>0.012759547508639276</v>
      </c>
      <c r="AK63" s="186">
        <v>0.014295696733244045</v>
      </c>
      <c r="AL63" s="186">
        <v>0.015502540694169321</v>
      </c>
      <c r="AM63" s="187">
        <v>0.019216576781152423</v>
      </c>
      <c r="AN63" s="186">
        <v>0.016070778620824816</v>
      </c>
      <c r="AO63" s="186">
        <v>0.016200657894736844</v>
      </c>
      <c r="AP63" s="186">
        <v>0.015311878794391017</v>
      </c>
      <c r="AQ63" s="186">
        <v>0.014792977284093602</v>
      </c>
      <c r="AR63" s="186">
        <v>0.012748820028729735</v>
      </c>
      <c r="AS63" s="186">
        <v>0.012275142835757591</v>
      </c>
      <c r="AT63" s="186">
        <v>0.011687291298369672</v>
      </c>
      <c r="AU63" s="186">
        <v>0.013028134970511458</v>
      </c>
      <c r="AV63" s="186">
        <v>0.010015537229592445</v>
      </c>
      <c r="AW63" s="186">
        <v>0.009529214253623703</v>
      </c>
      <c r="AX63" s="186">
        <v>0.010291675437980959</v>
      </c>
      <c r="AY63" s="187">
        <v>0.009122350920359325</v>
      </c>
      <c r="AZ63" s="186">
        <v>0.008520853668187934</v>
      </c>
      <c r="BA63" s="187">
        <v>0.007912805197204349</v>
      </c>
    </row>
    <row r="64" spans="1:53" ht="12.75">
      <c r="A64" s="162"/>
      <c r="B64" s="191" t="s">
        <v>230</v>
      </c>
      <c r="C64" s="192" t="e">
        <v>#N/A</v>
      </c>
      <c r="D64" s="192" t="e">
        <v>#N/A</v>
      </c>
      <c r="E64" s="192" t="e">
        <v>#N/A</v>
      </c>
      <c r="F64" s="192" t="e">
        <v>#N/A</v>
      </c>
      <c r="G64" s="192" t="e">
        <v>#N/A</v>
      </c>
      <c r="H64" s="192">
        <v>0.01317969031328772</v>
      </c>
      <c r="I64" s="192">
        <v>0.01317969031328772</v>
      </c>
      <c r="J64" s="192">
        <v>0.013070096993877692</v>
      </c>
      <c r="K64" s="192">
        <v>0.012070690230076692</v>
      </c>
      <c r="L64" s="192">
        <v>0.013463172341677015</v>
      </c>
      <c r="M64" s="192">
        <v>0.014446433137305037</v>
      </c>
      <c r="N64" s="192">
        <v>0.015452952952952953</v>
      </c>
      <c r="O64" s="193">
        <v>0.015404443353381612</v>
      </c>
      <c r="P64" s="192">
        <v>0.015450593349782632</v>
      </c>
      <c r="Q64" s="192">
        <v>0.014699381078691422</v>
      </c>
      <c r="R64" s="192">
        <v>0.013370240768788844</v>
      </c>
      <c r="S64" s="192">
        <v>0.013396107363005387</v>
      </c>
      <c r="T64" s="192">
        <v>0.013004137680170964</v>
      </c>
      <c r="U64" s="192">
        <v>0.010906930356915503</v>
      </c>
      <c r="V64" s="192">
        <v>0.010388256056473609</v>
      </c>
      <c r="W64" s="192">
        <v>0.010147601476014761</v>
      </c>
      <c r="X64" s="192">
        <v>0.011060531958918023</v>
      </c>
      <c r="Y64" s="192">
        <v>0.009685767097966728</v>
      </c>
      <c r="Z64" s="192">
        <v>0.011237584281882113</v>
      </c>
      <c r="AA64" s="193">
        <v>0.011707177784916301</v>
      </c>
      <c r="AB64" s="192">
        <v>0.01045344893892249</v>
      </c>
      <c r="AC64" s="192">
        <v>0.009877720630811677</v>
      </c>
      <c r="AD64" s="192">
        <v>0.008803694229427592</v>
      </c>
      <c r="AE64" s="192">
        <v>0.008336306724188265</v>
      </c>
      <c r="AF64" s="192">
        <v>0.007768652693661414</v>
      </c>
      <c r="AG64" s="192">
        <v>0.0067565473423214</v>
      </c>
      <c r="AH64" s="192">
        <v>0.005992942321732781</v>
      </c>
      <c r="AI64" s="192">
        <v>0.00637934649135943</v>
      </c>
      <c r="AJ64" s="192">
        <v>0.006497917712732965</v>
      </c>
      <c r="AK64" s="192">
        <v>0.006842135911023118</v>
      </c>
      <c r="AL64" s="192">
        <v>0.007665145121005943</v>
      </c>
      <c r="AM64" s="193">
        <v>0.007578768095373261</v>
      </c>
      <c r="AN64" s="192">
        <v>0.006355516980709466</v>
      </c>
      <c r="AO64" s="192">
        <v>0.006551535087719298</v>
      </c>
      <c r="AP64" s="192">
        <v>0.006097888572503089</v>
      </c>
      <c r="AQ64" s="192">
        <v>0.005369692821984153</v>
      </c>
      <c r="AR64" s="192">
        <v>0.004745536630412476</v>
      </c>
      <c r="AS64" s="192">
        <v>0.004590703824754871</v>
      </c>
      <c r="AT64" s="192">
        <v>0.004198585739540366</v>
      </c>
      <c r="AU64" s="192">
        <v>0.004084888330271681</v>
      </c>
      <c r="AV64" s="192">
        <v>0.0036333213816182623</v>
      </c>
      <c r="AW64" s="192">
        <v>0.003523208247617696</v>
      </c>
      <c r="AX64" s="192">
        <v>0.0035085257174935092</v>
      </c>
      <c r="AY64" s="193">
        <v>0.003133631995543279</v>
      </c>
      <c r="AZ64" s="192">
        <v>0.0019521460416281953</v>
      </c>
      <c r="BA64" s="193">
        <v>0.0018473475168570461</v>
      </c>
    </row>
    <row r="65" spans="1:53" ht="12.75">
      <c r="A65" s="166"/>
      <c r="B65" s="190" t="s">
        <v>231</v>
      </c>
      <c r="C65" s="186" t="e">
        <v>#N/A</v>
      </c>
      <c r="D65" s="186" t="e">
        <v>#N/A</v>
      </c>
      <c r="E65" s="186" t="e">
        <v>#N/A</v>
      </c>
      <c r="F65" s="186" t="e">
        <v>#N/A</v>
      </c>
      <c r="G65" s="186" t="e">
        <v>#N/A</v>
      </c>
      <c r="H65" s="186">
        <v>0.00878646020885848</v>
      </c>
      <c r="I65" s="186">
        <v>0.00878646020885848</v>
      </c>
      <c r="J65" s="186">
        <v>0.008736327990644562</v>
      </c>
      <c r="K65" s="186">
        <v>0.00926975658552851</v>
      </c>
      <c r="L65" s="186">
        <v>0.010130056859028822</v>
      </c>
      <c r="M65" s="186">
        <v>0.011506008693428792</v>
      </c>
      <c r="N65" s="186">
        <v>0.010698198198198198</v>
      </c>
      <c r="O65" s="187">
        <v>0.010556032895544373</v>
      </c>
      <c r="P65" s="186">
        <v>0.010809540594524731</v>
      </c>
      <c r="Q65" s="186">
        <v>0.010057471264367816</v>
      </c>
      <c r="R65" s="186">
        <v>0.009505405546560819</v>
      </c>
      <c r="S65" s="186">
        <v>0.009464641071688588</v>
      </c>
      <c r="T65" s="186">
        <v>0.007775201200381939</v>
      </c>
      <c r="U65" s="186">
        <v>0.007808852862538726</v>
      </c>
      <c r="V65" s="186">
        <v>0.007500401090967431</v>
      </c>
      <c r="W65" s="186">
        <v>0.0072263222632226315</v>
      </c>
      <c r="X65" s="186">
        <v>0.007524171400624506</v>
      </c>
      <c r="Y65" s="186">
        <v>0.007578558225508318</v>
      </c>
      <c r="Z65" s="186">
        <v>0.00786630899731748</v>
      </c>
      <c r="AA65" s="187">
        <v>0.007745297497947674</v>
      </c>
      <c r="AB65" s="186">
        <v>0.006502814390098941</v>
      </c>
      <c r="AC65" s="186">
        <v>0.0065397322797098</v>
      </c>
      <c r="AD65" s="186">
        <v>0.0057140958772133816</v>
      </c>
      <c r="AE65" s="186">
        <v>0.005352103538875734</v>
      </c>
      <c r="AF65" s="186">
        <v>0.005073405840758475</v>
      </c>
      <c r="AG65" s="186">
        <v>0.004896947156361383</v>
      </c>
      <c r="AH65" s="186">
        <v>0.004806522268191774</v>
      </c>
      <c r="AI65" s="186">
        <v>0.0051813471502590676</v>
      </c>
      <c r="AJ65" s="186">
        <v>0.004932510263756388</v>
      </c>
      <c r="AK65" s="186">
        <v>0.005299015897047691</v>
      </c>
      <c r="AL65" s="186">
        <v>0.004937846295179859</v>
      </c>
      <c r="AM65" s="187">
        <v>0.0052228214589838205</v>
      </c>
      <c r="AN65" s="186">
        <v>0.0044796595458745135</v>
      </c>
      <c r="AO65" s="186">
        <v>0.004358552631578947</v>
      </c>
      <c r="AP65" s="186">
        <v>0.0039219900069843655</v>
      </c>
      <c r="AQ65" s="186">
        <v>0.003184964860098444</v>
      </c>
      <c r="AR65" s="186">
        <v>0.00294992817566181</v>
      </c>
      <c r="AS65" s="186">
        <v>0.0028442404131633443</v>
      </c>
      <c r="AT65" s="186">
        <v>0.002406207032017285</v>
      </c>
      <c r="AU65" s="186">
        <v>0.002102871507299623</v>
      </c>
      <c r="AV65" s="186">
        <v>0.0019600812716624835</v>
      </c>
      <c r="AW65" s="186">
        <v>0.001820718356151427</v>
      </c>
      <c r="AX65" s="186">
        <v>0.001567141487147101</v>
      </c>
      <c r="AY65" s="187">
        <v>0.001137392353937931</v>
      </c>
      <c r="AZ65" s="186">
        <v>0.000844171261244625</v>
      </c>
      <c r="BA65" s="187">
        <v>0.00027710212752855693</v>
      </c>
    </row>
    <row r="66" spans="1:53" ht="15">
      <c r="A66" s="108" t="s">
        <v>232</v>
      </c>
      <c r="B66" s="205"/>
      <c r="C66" s="154"/>
      <c r="D66" s="154"/>
      <c r="E66" s="154"/>
      <c r="F66" s="154"/>
      <c r="G66" s="154"/>
      <c r="H66" s="154"/>
      <c r="I66" s="154"/>
      <c r="J66" s="154"/>
      <c r="K66" s="154"/>
      <c r="L66" s="154"/>
      <c r="M66" s="154"/>
      <c r="N66" s="154"/>
      <c r="O66" s="155"/>
      <c r="P66" s="154"/>
      <c r="Q66" s="154"/>
      <c r="R66" s="154"/>
      <c r="S66" s="154"/>
      <c r="T66" s="154"/>
      <c r="U66" s="154"/>
      <c r="V66" s="154"/>
      <c r="W66" s="154"/>
      <c r="X66" s="154"/>
      <c r="Y66" s="154"/>
      <c r="Z66" s="154"/>
      <c r="AA66" s="155"/>
      <c r="AB66" s="156"/>
      <c r="AC66" s="156"/>
      <c r="AD66" s="156"/>
      <c r="AE66" s="156"/>
      <c r="AF66" s="154"/>
      <c r="AG66" s="154"/>
      <c r="AH66" s="154"/>
      <c r="AI66" s="154"/>
      <c r="AJ66" s="154"/>
      <c r="AK66" s="154"/>
      <c r="AL66" s="154"/>
      <c r="AM66" s="155"/>
      <c r="AN66" s="154"/>
      <c r="AO66" s="154"/>
      <c r="AP66" s="154"/>
      <c r="AQ66" s="154"/>
      <c r="AR66" s="154"/>
      <c r="AS66" s="154"/>
      <c r="AT66" s="154"/>
      <c r="AU66" s="154"/>
      <c r="AV66" s="154"/>
      <c r="AW66" s="154"/>
      <c r="AX66" s="154"/>
      <c r="AY66" s="155"/>
      <c r="AZ66" s="154"/>
      <c r="BA66" s="155"/>
    </row>
    <row r="67" spans="1:53" s="210" customFormat="1" ht="12.75">
      <c r="A67" s="206"/>
      <c r="B67" s="53" t="s">
        <v>18</v>
      </c>
      <c r="C67" s="207">
        <v>192929.69</v>
      </c>
      <c r="D67" s="207">
        <v>192929.69</v>
      </c>
      <c r="E67" s="207">
        <v>192929.69</v>
      </c>
      <c r="F67" s="207">
        <v>192929.69</v>
      </c>
      <c r="G67" s="207">
        <v>192929.69</v>
      </c>
      <c r="H67" s="207">
        <v>192929.69</v>
      </c>
      <c r="I67" s="207">
        <v>220964.25</v>
      </c>
      <c r="J67" s="207">
        <v>192929.69</v>
      </c>
      <c r="K67" s="207">
        <v>230453.84</v>
      </c>
      <c r="L67" s="207">
        <v>182873.44</v>
      </c>
      <c r="M67" s="207">
        <v>209350.07</v>
      </c>
      <c r="N67" s="207">
        <v>349449.8</v>
      </c>
      <c r="O67" s="208">
        <v>391252.36</v>
      </c>
      <c r="P67" s="207">
        <v>560639.29</v>
      </c>
      <c r="Q67" s="207">
        <v>649970.09</v>
      </c>
      <c r="R67" s="207">
        <v>681795.57</v>
      </c>
      <c r="S67" s="207">
        <v>658840.5</v>
      </c>
      <c r="T67" s="207">
        <v>637120.24</v>
      </c>
      <c r="U67" s="207">
        <v>603900.53</v>
      </c>
      <c r="V67" s="207">
        <v>783030.35</v>
      </c>
      <c r="W67" s="207">
        <v>683360.73</v>
      </c>
      <c r="X67" s="207">
        <v>855495.77</v>
      </c>
      <c r="Y67" s="207">
        <v>829787.65</v>
      </c>
      <c r="Z67" s="207">
        <v>1009123.95</v>
      </c>
      <c r="AA67" s="208">
        <v>984582.77</v>
      </c>
      <c r="AB67" s="209">
        <v>824416.12</v>
      </c>
      <c r="AC67" s="209">
        <v>852144.87</v>
      </c>
      <c r="AD67" s="209">
        <v>878993.77</v>
      </c>
      <c r="AE67" s="209">
        <v>892646.65</v>
      </c>
      <c r="AF67" s="207">
        <v>1156070.73</v>
      </c>
      <c r="AG67" s="207">
        <v>1394260.35</v>
      </c>
      <c r="AH67" s="207">
        <v>1177545.95</v>
      </c>
      <c r="AI67" s="207">
        <v>1222671.41</v>
      </c>
      <c r="AJ67" s="207">
        <v>1219962.36</v>
      </c>
      <c r="AK67" s="207">
        <v>1310862.2</v>
      </c>
      <c r="AL67" s="207">
        <v>1135085.07</v>
      </c>
      <c r="AM67" s="208">
        <v>1108597.79</v>
      </c>
      <c r="AN67" s="207">
        <v>962913.27</v>
      </c>
      <c r="AO67" s="207">
        <v>730239.83</v>
      </c>
      <c r="AP67" s="207">
        <v>744394.14</v>
      </c>
      <c r="AQ67" s="207">
        <v>714482.75</v>
      </c>
      <c r="AR67" s="207">
        <v>677685.73</v>
      </c>
      <c r="AS67" s="207">
        <v>609383.26</v>
      </c>
      <c r="AT67" s="207">
        <v>470415.83</v>
      </c>
      <c r="AU67" s="207">
        <v>322441.03</v>
      </c>
      <c r="AV67" s="207">
        <v>403089.79</v>
      </c>
      <c r="AW67" s="207">
        <v>254675.01</v>
      </c>
      <c r="AX67" s="207">
        <v>208325.15</v>
      </c>
      <c r="AY67" s="208">
        <v>194781.67</v>
      </c>
      <c r="AZ67" s="207">
        <v>143638.55</v>
      </c>
      <c r="BA67" s="208">
        <v>110727.99</v>
      </c>
    </row>
    <row r="68" spans="1:53" ht="12.75">
      <c r="A68" s="211"/>
      <c r="B68" s="163" t="s">
        <v>233</v>
      </c>
      <c r="C68" s="180">
        <v>0.0012282180561336352</v>
      </c>
      <c r="D68" s="180">
        <v>0.0012282180561336352</v>
      </c>
      <c r="E68" s="180">
        <v>0.0012282180561336352</v>
      </c>
      <c r="F68" s="180">
        <v>0.0012282180561336352</v>
      </c>
      <c r="G68" s="180">
        <v>0.0012282180561336352</v>
      </c>
      <c r="H68" s="180">
        <v>0.0012282180561336352</v>
      </c>
      <c r="I68" s="180">
        <v>0.001502444274724091</v>
      </c>
      <c r="J68" s="180">
        <v>0.0012282180561336352</v>
      </c>
      <c r="K68" s="180">
        <v>0.0013948226444657555</v>
      </c>
      <c r="L68" s="180">
        <v>0.0010624479183555296</v>
      </c>
      <c r="M68" s="180">
        <v>0.0011607862066301128</v>
      </c>
      <c r="N68" s="180">
        <v>0.0018525642218246543</v>
      </c>
      <c r="O68" s="181">
        <v>0.001985726934730379</v>
      </c>
      <c r="P68" s="180">
        <v>0.0026161056163214445</v>
      </c>
      <c r="Q68" s="180">
        <v>0.002757669657309118</v>
      </c>
      <c r="R68" s="180">
        <v>0.00267333373843071</v>
      </c>
      <c r="S68" s="180">
        <v>0.002368487358456868</v>
      </c>
      <c r="T68" s="180">
        <v>0.002137758992419704</v>
      </c>
      <c r="U68" s="180">
        <v>0.0019020816655158446</v>
      </c>
      <c r="V68" s="180">
        <v>0.002341715785750564</v>
      </c>
      <c r="W68" s="180">
        <v>0.0019597032881819407</v>
      </c>
      <c r="X68" s="180">
        <v>0.0023619145875350103</v>
      </c>
      <c r="Y68" s="180">
        <v>0.002216922828404746</v>
      </c>
      <c r="Z68" s="180">
        <v>0.0025906415228438276</v>
      </c>
      <c r="AA68" s="181">
        <v>0.0024474826215587424</v>
      </c>
      <c r="AB68" s="212">
        <v>0.0019261267065473243</v>
      </c>
      <c r="AC68" s="212">
        <v>0.0018564174095967731</v>
      </c>
      <c r="AD68" s="212">
        <v>0.001807567218056466</v>
      </c>
      <c r="AE68" s="212">
        <v>0.001729779207761175</v>
      </c>
      <c r="AF68" s="180">
        <v>0.0021243162737821803</v>
      </c>
      <c r="AG68" s="180">
        <v>0.0024337190738431074</v>
      </c>
      <c r="AH68" s="180">
        <v>0.001982323921435135</v>
      </c>
      <c r="AI68" s="180">
        <v>0.001988036133918526</v>
      </c>
      <c r="AJ68" s="180">
        <v>0.001927259310923239</v>
      </c>
      <c r="AK68" s="180">
        <v>0.0020106298440472066</v>
      </c>
      <c r="AL68" s="180">
        <v>0.001689979586852602</v>
      </c>
      <c r="AM68" s="181">
        <v>0.0016074212508864801</v>
      </c>
      <c r="AN68" s="180">
        <v>0.001336730451914986</v>
      </c>
      <c r="AO68" s="180">
        <v>0.0009529273234891863</v>
      </c>
      <c r="AP68" s="180">
        <v>0.0009157925726311725</v>
      </c>
      <c r="AQ68" s="180">
        <v>0.0008351527347445034</v>
      </c>
      <c r="AR68" s="180">
        <v>0.0007444335050838711</v>
      </c>
      <c r="AS68" s="180">
        <v>0.0006306158834679863</v>
      </c>
      <c r="AT68" s="180">
        <v>0.000472738007660218</v>
      </c>
      <c r="AU68" s="180">
        <v>0.000315561544957226</v>
      </c>
      <c r="AV68" s="180">
        <v>0.0003882184385463585</v>
      </c>
      <c r="AW68" s="180">
        <v>0.0002405606673919974</v>
      </c>
      <c r="AX68" s="180">
        <v>0.00019245707482269442</v>
      </c>
      <c r="AY68" s="181">
        <v>0.0001771234569047404</v>
      </c>
      <c r="AZ68" s="180">
        <v>0.00015412311427201672</v>
      </c>
      <c r="BA68" s="181">
        <v>0.0001431415981816556</v>
      </c>
    </row>
    <row r="69" spans="1:53" ht="12.75">
      <c r="A69" s="166"/>
      <c r="B69" s="177"/>
      <c r="C69" s="159"/>
      <c r="D69" s="159"/>
      <c r="E69" s="159"/>
      <c r="F69" s="159"/>
      <c r="G69" s="159"/>
      <c r="H69" s="159"/>
      <c r="I69" s="159"/>
      <c r="J69" s="159"/>
      <c r="K69" s="159"/>
      <c r="L69" s="159"/>
      <c r="M69" s="159"/>
      <c r="N69" s="159"/>
      <c r="O69" s="160"/>
      <c r="P69" s="159"/>
      <c r="Q69" s="159"/>
      <c r="R69" s="159"/>
      <c r="S69" s="159"/>
      <c r="T69" s="159"/>
      <c r="U69" s="159"/>
      <c r="V69" s="159"/>
      <c r="W69" s="159"/>
      <c r="X69" s="159"/>
      <c r="Y69" s="159"/>
      <c r="Z69" s="159"/>
      <c r="AA69" s="160"/>
      <c r="AB69" s="161"/>
      <c r="AC69" s="161"/>
      <c r="AD69" s="161"/>
      <c r="AE69" s="161"/>
      <c r="AF69" s="159"/>
      <c r="AG69" s="159"/>
      <c r="AH69" s="159"/>
      <c r="AI69" s="159"/>
      <c r="AJ69" s="159"/>
      <c r="AK69" s="159"/>
      <c r="AL69" s="159"/>
      <c r="AM69" s="160"/>
      <c r="AN69" s="159"/>
      <c r="AO69" s="159"/>
      <c r="AP69" s="159"/>
      <c r="AQ69" s="159"/>
      <c r="AR69" s="159"/>
      <c r="AS69" s="159"/>
      <c r="AT69" s="159"/>
      <c r="AU69" s="159"/>
      <c r="AV69" s="159"/>
      <c r="AW69" s="159"/>
      <c r="AX69" s="159"/>
      <c r="AY69" s="160"/>
      <c r="AZ69" s="159"/>
      <c r="BA69" s="160"/>
    </row>
    <row r="70" spans="1:53" ht="12.75">
      <c r="A70" s="162"/>
      <c r="B70" s="163" t="s">
        <v>20</v>
      </c>
      <c r="C70" s="213">
        <v>26746.76</v>
      </c>
      <c r="D70" s="213">
        <v>26746.76</v>
      </c>
      <c r="E70" s="213">
        <v>26746.76</v>
      </c>
      <c r="F70" s="213">
        <v>26746.76</v>
      </c>
      <c r="G70" s="213">
        <v>26746.76</v>
      </c>
      <c r="H70" s="213">
        <v>26746.76</v>
      </c>
      <c r="I70" s="213">
        <v>87902.89</v>
      </c>
      <c r="J70" s="213">
        <v>26746.76</v>
      </c>
      <c r="K70" s="213">
        <v>208138.1</v>
      </c>
      <c r="L70" s="213">
        <v>30254.09</v>
      </c>
      <c r="M70" s="213">
        <v>-40091.36</v>
      </c>
      <c r="N70" s="213">
        <v>-27581.95</v>
      </c>
      <c r="O70" s="214">
        <v>-74163.51</v>
      </c>
      <c r="P70" s="213">
        <v>108255.22</v>
      </c>
      <c r="Q70" s="213">
        <v>32972.76</v>
      </c>
      <c r="R70" s="213">
        <v>40876.33</v>
      </c>
      <c r="S70" s="213">
        <v>188155.27</v>
      </c>
      <c r="T70" s="213">
        <v>154089.47</v>
      </c>
      <c r="U70" s="213">
        <v>50396.38</v>
      </c>
      <c r="V70" s="213">
        <v>96859.56</v>
      </c>
      <c r="W70" s="213">
        <v>-9368.04</v>
      </c>
      <c r="X70" s="213">
        <v>156721.67</v>
      </c>
      <c r="Y70" s="213">
        <v>307086.67</v>
      </c>
      <c r="Z70" s="213">
        <v>85486.84</v>
      </c>
      <c r="AA70" s="214">
        <v>189765.16</v>
      </c>
      <c r="AB70" s="215">
        <v>225742.32</v>
      </c>
      <c r="AC70" s="215">
        <v>113015.86</v>
      </c>
      <c r="AD70" s="215">
        <v>95541.65</v>
      </c>
      <c r="AE70" s="215">
        <v>59576.91</v>
      </c>
      <c r="AF70" s="213">
        <v>79868.14</v>
      </c>
      <c r="AG70" s="213">
        <v>285033.56</v>
      </c>
      <c r="AH70" s="213">
        <v>97906.98</v>
      </c>
      <c r="AI70" s="213">
        <v>444986.6</v>
      </c>
      <c r="AJ70" s="213">
        <v>118768.28</v>
      </c>
      <c r="AK70" s="213">
        <v>288563.71</v>
      </c>
      <c r="AL70" s="213">
        <v>195024.86</v>
      </c>
      <c r="AM70" s="214">
        <v>160362.72</v>
      </c>
      <c r="AN70" s="213">
        <v>219603.31</v>
      </c>
      <c r="AO70" s="213">
        <v>128104.59</v>
      </c>
      <c r="AP70" s="213">
        <v>187796.59</v>
      </c>
      <c r="AQ70" s="213">
        <v>137116.99</v>
      </c>
      <c r="AR70" s="213">
        <v>117523.48</v>
      </c>
      <c r="AS70" s="213">
        <v>151213.64</v>
      </c>
      <c r="AT70" s="213">
        <v>160990.63</v>
      </c>
      <c r="AU70" s="213">
        <v>14362.61</v>
      </c>
      <c r="AV70" s="213">
        <v>164581.2</v>
      </c>
      <c r="AW70" s="213">
        <v>70788.57</v>
      </c>
      <c r="AX70" s="213">
        <v>72296.26</v>
      </c>
      <c r="AY70" s="214">
        <v>33563.13</v>
      </c>
      <c r="AZ70" s="213">
        <v>32862.32</v>
      </c>
      <c r="BA70" s="214">
        <v>23739.26</v>
      </c>
    </row>
    <row r="71" spans="1:53" ht="12.75">
      <c r="A71" s="216"/>
      <c r="B71" s="53" t="s">
        <v>21</v>
      </c>
      <c r="C71" s="209">
        <v>5203533.59</v>
      </c>
      <c r="D71" s="209">
        <v>5203533.59</v>
      </c>
      <c r="E71" s="209">
        <v>5203533.59</v>
      </c>
      <c r="F71" s="209">
        <v>5203533.59</v>
      </c>
      <c r="G71" s="209">
        <v>5203533.59</v>
      </c>
      <c r="H71" s="209">
        <v>5203533.59</v>
      </c>
      <c r="I71" s="209">
        <v>5291436.48</v>
      </c>
      <c r="J71" s="209">
        <v>5203533.59</v>
      </c>
      <c r="K71" s="209">
        <v>5176786.83</v>
      </c>
      <c r="L71" s="209">
        <v>4968648.73</v>
      </c>
      <c r="M71" s="209">
        <v>4938394.64</v>
      </c>
      <c r="N71" s="209">
        <v>4978486</v>
      </c>
      <c r="O71" s="217">
        <v>5006067.95</v>
      </c>
      <c r="P71" s="209">
        <v>5080231.46</v>
      </c>
      <c r="Q71" s="209">
        <v>4971976.24</v>
      </c>
      <c r="R71" s="209">
        <v>4939003.48</v>
      </c>
      <c r="S71" s="209">
        <v>4898127.15</v>
      </c>
      <c r="T71" s="209">
        <v>4709971.88</v>
      </c>
      <c r="U71" s="209">
        <v>4555882.41</v>
      </c>
      <c r="V71" s="209">
        <v>4505486.03</v>
      </c>
      <c r="W71" s="209">
        <v>4408626.47</v>
      </c>
      <c r="X71" s="209">
        <v>4417994.51</v>
      </c>
      <c r="Y71" s="209">
        <v>4261272.84</v>
      </c>
      <c r="Z71" s="209">
        <v>3954186.17</v>
      </c>
      <c r="AA71" s="217">
        <v>3868699.33</v>
      </c>
      <c r="AB71" s="209">
        <v>3678934.17</v>
      </c>
      <c r="AC71" s="209">
        <v>3453191.85</v>
      </c>
      <c r="AD71" s="209">
        <v>3340175.99</v>
      </c>
      <c r="AE71" s="209">
        <v>3244634.34</v>
      </c>
      <c r="AF71" s="207">
        <v>3185057.43</v>
      </c>
      <c r="AG71" s="207">
        <v>3105189.29</v>
      </c>
      <c r="AH71" s="207">
        <v>2820155.73</v>
      </c>
      <c r="AI71" s="207">
        <v>2722248.75</v>
      </c>
      <c r="AJ71" s="207">
        <v>2277262.15</v>
      </c>
      <c r="AK71" s="207">
        <v>2158493.87</v>
      </c>
      <c r="AL71" s="207">
        <v>1869930.16</v>
      </c>
      <c r="AM71" s="208">
        <v>1674905.3</v>
      </c>
      <c r="AN71" s="207">
        <v>1514542.58</v>
      </c>
      <c r="AO71" s="207">
        <v>1294939.27</v>
      </c>
      <c r="AP71" s="207">
        <v>1166834.68</v>
      </c>
      <c r="AQ71" s="207">
        <v>979038.09</v>
      </c>
      <c r="AR71" s="207">
        <v>841921.1</v>
      </c>
      <c r="AS71" s="207">
        <v>724397.62</v>
      </c>
      <c r="AT71" s="207">
        <v>573183.98</v>
      </c>
      <c r="AU71" s="207">
        <v>412193.35</v>
      </c>
      <c r="AV71" s="207">
        <v>397830.74</v>
      </c>
      <c r="AW71" s="207">
        <v>233249.54</v>
      </c>
      <c r="AX71" s="207">
        <v>162460.97</v>
      </c>
      <c r="AY71" s="208">
        <v>90164.71</v>
      </c>
      <c r="AZ71" s="207">
        <v>56601.58</v>
      </c>
      <c r="BA71" s="208">
        <v>23739.26</v>
      </c>
    </row>
    <row r="72" spans="1:53" ht="12.75">
      <c r="A72" s="218"/>
      <c r="B72" s="163"/>
      <c r="C72" s="219"/>
      <c r="D72" s="219"/>
      <c r="E72" s="219"/>
      <c r="F72" s="219"/>
      <c r="G72" s="219"/>
      <c r="H72" s="219"/>
      <c r="I72" s="219"/>
      <c r="J72" s="219"/>
      <c r="K72" s="219"/>
      <c r="L72" s="219"/>
      <c r="M72" s="219"/>
      <c r="N72" s="219"/>
      <c r="O72" s="220"/>
      <c r="P72" s="219"/>
      <c r="Q72" s="219"/>
      <c r="R72" s="219"/>
      <c r="S72" s="219"/>
      <c r="T72" s="219"/>
      <c r="U72" s="219"/>
      <c r="V72" s="219"/>
      <c r="W72" s="219"/>
      <c r="X72" s="219"/>
      <c r="Y72" s="219"/>
      <c r="Z72" s="219"/>
      <c r="AA72" s="220"/>
      <c r="AB72" s="219"/>
      <c r="AC72" s="219"/>
      <c r="AD72" s="219"/>
      <c r="AE72" s="219"/>
      <c r="AF72" s="188"/>
      <c r="AG72" s="188"/>
      <c r="AH72" s="188"/>
      <c r="AI72" s="188"/>
      <c r="AJ72" s="188"/>
      <c r="AK72" s="188"/>
      <c r="AL72" s="188"/>
      <c r="AM72" s="189"/>
      <c r="AN72" s="188"/>
      <c r="AO72" s="188"/>
      <c r="AP72" s="188"/>
      <c r="AQ72" s="188"/>
      <c r="AR72" s="188"/>
      <c r="AS72" s="188"/>
      <c r="AT72" s="188"/>
      <c r="AU72" s="188"/>
      <c r="AV72" s="188"/>
      <c r="AW72" s="188"/>
      <c r="AX72" s="188"/>
      <c r="AY72" s="189"/>
      <c r="AZ72" s="188"/>
      <c r="BA72" s="189"/>
    </row>
    <row r="73" spans="1:53" ht="12.75">
      <c r="A73" s="216"/>
      <c r="B73" s="53" t="s">
        <v>234</v>
      </c>
      <c r="C73" s="221">
        <v>2.325805217391304E-05</v>
      </c>
      <c r="D73" s="221">
        <v>2.325805217391304E-05</v>
      </c>
      <c r="E73" s="221">
        <v>2.325805217391304E-05</v>
      </c>
      <c r="F73" s="221">
        <v>2.325805217391304E-05</v>
      </c>
      <c r="G73" s="221">
        <v>2.325805217391304E-05</v>
      </c>
      <c r="H73" s="221">
        <v>2.325805217391304E-05</v>
      </c>
      <c r="I73" s="221">
        <v>7.643729565217391E-05</v>
      </c>
      <c r="J73" s="221">
        <v>2.325805217391304E-05</v>
      </c>
      <c r="K73" s="221">
        <v>0.00018098965217391304</v>
      </c>
      <c r="L73" s="221">
        <v>2.6307904347826087E-05</v>
      </c>
      <c r="M73" s="221">
        <v>-3.4862052173913043E-05</v>
      </c>
      <c r="N73" s="221">
        <v>-2.3984304347826088E-05</v>
      </c>
      <c r="O73" s="222">
        <v>-6.449000869565216E-05</v>
      </c>
      <c r="P73" s="221">
        <v>9.413497391304348E-05</v>
      </c>
      <c r="Q73" s="221">
        <v>2.8671965217391308E-05</v>
      </c>
      <c r="R73" s="221">
        <v>3.55446347826087E-05</v>
      </c>
      <c r="S73" s="221">
        <v>0.00016361327826086957</v>
      </c>
      <c r="T73" s="221">
        <v>0.00013399084347826088</v>
      </c>
      <c r="U73" s="221">
        <v>4.382293913043478E-05</v>
      </c>
      <c r="V73" s="221">
        <v>8.422570434782609E-05</v>
      </c>
      <c r="W73" s="221">
        <v>-8.146121739130435E-06</v>
      </c>
      <c r="X73" s="221">
        <v>0.00013627971304347827</v>
      </c>
      <c r="Y73" s="221">
        <v>0.0002670318869565217</v>
      </c>
      <c r="Z73" s="221">
        <v>7.433638260869565E-05</v>
      </c>
      <c r="AA73" s="222">
        <v>0.00016501318260869565</v>
      </c>
      <c r="AB73" s="221">
        <v>0.0001962976695652174</v>
      </c>
      <c r="AC73" s="221">
        <v>9.827466086956522E-05</v>
      </c>
      <c r="AD73" s="221">
        <v>8.307969565217391E-05</v>
      </c>
      <c r="AE73" s="221">
        <v>5.1806008695652175E-05</v>
      </c>
      <c r="AF73" s="182">
        <v>6.945055652173913E-05</v>
      </c>
      <c r="AG73" s="182">
        <v>0.0002478552695652174</v>
      </c>
      <c r="AH73" s="182">
        <v>8.513650434782608E-05</v>
      </c>
      <c r="AI73" s="182">
        <v>0.00038694486956521737</v>
      </c>
      <c r="AJ73" s="182">
        <v>0.0001032767652173913</v>
      </c>
      <c r="AK73" s="182">
        <v>0.00025092496521739134</v>
      </c>
      <c r="AL73" s="182">
        <v>0.00016958683478260868</v>
      </c>
      <c r="AM73" s="183">
        <v>0.00013944584347826087</v>
      </c>
      <c r="AN73" s="182">
        <v>0.00019095939999999999</v>
      </c>
      <c r="AO73" s="182">
        <v>0.00011139529565217391</v>
      </c>
      <c r="AP73" s="182">
        <v>0.00016330138260869565</v>
      </c>
      <c r="AQ73" s="182">
        <v>0.0001192321652173913</v>
      </c>
      <c r="AR73" s="182">
        <v>0.00010219433043478261</v>
      </c>
      <c r="AS73" s="182">
        <v>0.00013149012173913044</v>
      </c>
      <c r="AT73" s="182">
        <v>0.00013999185217391304</v>
      </c>
      <c r="AU73" s="182">
        <v>1.2489226086956523E-05</v>
      </c>
      <c r="AV73" s="182">
        <v>0.00014311408695652175</v>
      </c>
      <c r="AW73" s="182">
        <v>6.155527826086958E-05</v>
      </c>
      <c r="AX73" s="182">
        <v>6.286631304347826E-05</v>
      </c>
      <c r="AY73" s="183">
        <v>2.9185330434782607E-05</v>
      </c>
      <c r="AZ73" s="182">
        <v>2.857593043478261E-05</v>
      </c>
      <c r="BA73" s="183">
        <v>2.0642834782608693E-05</v>
      </c>
    </row>
    <row r="74" spans="1:53" ht="13.5" thickBot="1">
      <c r="A74" s="223"/>
      <c r="B74" s="224" t="s">
        <v>235</v>
      </c>
      <c r="C74" s="225">
        <v>0.0045248118173913015</v>
      </c>
      <c r="D74" s="225">
        <v>0.0045248118173913015</v>
      </c>
      <c r="E74" s="225">
        <v>0.0045248118173913015</v>
      </c>
      <c r="F74" s="225">
        <v>0.0045248118173913015</v>
      </c>
      <c r="G74" s="225">
        <v>0.0045248118173913015</v>
      </c>
      <c r="H74" s="225">
        <v>0.0045248118173913015</v>
      </c>
      <c r="I74" s="225">
        <v>0.004601249113043476</v>
      </c>
      <c r="J74" s="225">
        <v>0.0045248118173913015</v>
      </c>
      <c r="K74" s="225">
        <v>0.004501553765217389</v>
      </c>
      <c r="L74" s="225">
        <v>0.004320564113043476</v>
      </c>
      <c r="M74" s="225">
        <v>0.00429425620869565</v>
      </c>
      <c r="N74" s="225">
        <v>0.004329118260869564</v>
      </c>
      <c r="O74" s="226">
        <v>0.00435310256521739</v>
      </c>
      <c r="P74" s="225">
        <v>0.004417592573913042</v>
      </c>
      <c r="Q74" s="225">
        <v>0.004323457599999999</v>
      </c>
      <c r="R74" s="225">
        <v>0.004294785634782607</v>
      </c>
      <c r="S74" s="225">
        <v>0.004259240999999999</v>
      </c>
      <c r="T74" s="225">
        <v>0.0040956277217391295</v>
      </c>
      <c r="U74" s="225">
        <v>0.003961636878260869</v>
      </c>
      <c r="V74" s="225">
        <v>0.003917813939130434</v>
      </c>
      <c r="W74" s="225">
        <v>0.0038335882347826085</v>
      </c>
      <c r="X74" s="225">
        <v>0.003841734356521739</v>
      </c>
      <c r="Y74" s="225">
        <v>0.0037054546434782606</v>
      </c>
      <c r="Z74" s="225">
        <v>0.003438422756521739</v>
      </c>
      <c r="AA74" s="226">
        <v>0.0033640863739130434</v>
      </c>
      <c r="AB74" s="225">
        <v>0.0031990731913043476</v>
      </c>
      <c r="AC74" s="225">
        <v>0.0030027755217391307</v>
      </c>
      <c r="AD74" s="225">
        <v>0.0029045008608695653</v>
      </c>
      <c r="AE74" s="225">
        <v>0.0028214211652173916</v>
      </c>
      <c r="AF74" s="227">
        <v>0.002769615156521739</v>
      </c>
      <c r="AG74" s="227">
        <v>0.0027001646</v>
      </c>
      <c r="AH74" s="227">
        <v>0.0024523093304347826</v>
      </c>
      <c r="AI74" s="227">
        <v>0.0023671728260869565</v>
      </c>
      <c r="AJ74" s="227">
        <v>0.001980227956521739</v>
      </c>
      <c r="AK74" s="227">
        <v>0.001876951191304348</v>
      </c>
      <c r="AL74" s="227">
        <v>0.0016260262260869567</v>
      </c>
      <c r="AM74" s="228">
        <v>0.0014564393913043478</v>
      </c>
      <c r="AN74" s="227">
        <v>0.001316993547826087</v>
      </c>
      <c r="AO74" s="227">
        <v>0.001126034147826087</v>
      </c>
      <c r="AP74" s="227">
        <v>0.001014638852173913</v>
      </c>
      <c r="AQ74" s="227">
        <v>0.0008513374695652174</v>
      </c>
      <c r="AR74" s="227">
        <v>0.0007321053043478261</v>
      </c>
      <c r="AS74" s="227">
        <v>0.0006299109739130434</v>
      </c>
      <c r="AT74" s="227">
        <v>0.000498420852173913</v>
      </c>
      <c r="AU74" s="227">
        <v>0.000358429</v>
      </c>
      <c r="AV74" s="227">
        <v>0.0003459397739130435</v>
      </c>
      <c r="AW74" s="227">
        <v>0.00020282568695652173</v>
      </c>
      <c r="AX74" s="227">
        <v>0.00014127040869565214</v>
      </c>
      <c r="AY74" s="228">
        <v>7.84040956521739E-05</v>
      </c>
      <c r="AZ74" s="227">
        <v>4.9218765217391305E-05</v>
      </c>
      <c r="BA74" s="228">
        <v>2.0642834782608693E-05</v>
      </c>
    </row>
    <row r="75" spans="20:53" ht="12.75">
      <c r="T75" s="159"/>
      <c r="U75" s="159"/>
      <c r="V75" s="159"/>
      <c r="W75" s="159"/>
      <c r="X75" s="159"/>
      <c r="Y75" s="159"/>
      <c r="Z75" s="159"/>
      <c r="AA75" s="210"/>
      <c r="AB75" s="210"/>
      <c r="AC75" s="210"/>
      <c r="AD75" s="210"/>
      <c r="AE75" s="159"/>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row>
    <row r="76" spans="1:53" ht="12.75">
      <c r="A76" s="229"/>
      <c r="C76" s="230" t="s">
        <v>236</v>
      </c>
      <c r="D76" s="230" t="s">
        <v>237</v>
      </c>
      <c r="E76" s="230" t="s">
        <v>238</v>
      </c>
      <c r="F76" s="230" t="s">
        <v>239</v>
      </c>
      <c r="G76" s="230" t="s">
        <v>240</v>
      </c>
      <c r="H76" s="230" t="s">
        <v>241</v>
      </c>
      <c r="I76" s="230" t="s">
        <v>241</v>
      </c>
      <c r="J76" s="230" t="s">
        <v>242</v>
      </c>
      <c r="K76" s="230" t="s">
        <v>243</v>
      </c>
      <c r="L76" s="230" t="s">
        <v>244</v>
      </c>
      <c r="M76" s="230" t="s">
        <v>245</v>
      </c>
      <c r="N76" s="230" t="s">
        <v>246</v>
      </c>
      <c r="O76" s="230" t="s">
        <v>247</v>
      </c>
      <c r="P76" s="230" t="s">
        <v>248</v>
      </c>
      <c r="Q76" s="230" t="s">
        <v>249</v>
      </c>
      <c r="R76" s="230" t="s">
        <v>250</v>
      </c>
      <c r="S76" s="230" t="s">
        <v>251</v>
      </c>
      <c r="T76" s="230" t="s">
        <v>252</v>
      </c>
      <c r="U76" s="230" t="s">
        <v>253</v>
      </c>
      <c r="V76" s="230" t="s">
        <v>254</v>
      </c>
      <c r="W76" s="230" t="s">
        <v>255</v>
      </c>
      <c r="X76" s="230" t="s">
        <v>256</v>
      </c>
      <c r="Y76" s="230" t="s">
        <v>257</v>
      </c>
      <c r="Z76" s="231" t="s">
        <v>258</v>
      </c>
      <c r="AA76" s="231" t="s">
        <v>259</v>
      </c>
      <c r="AB76" s="231" t="s">
        <v>260</v>
      </c>
      <c r="AC76" s="232" t="s">
        <v>261</v>
      </c>
      <c r="AD76" s="232" t="s">
        <v>262</v>
      </c>
      <c r="AE76" s="232" t="s">
        <v>263</v>
      </c>
      <c r="AF76" s="232" t="s">
        <v>264</v>
      </c>
      <c r="AG76" s="232" t="s">
        <v>265</v>
      </c>
      <c r="AH76" s="232" t="s">
        <v>266</v>
      </c>
      <c r="AI76" s="232" t="s">
        <v>267</v>
      </c>
      <c r="AJ76" s="232" t="s">
        <v>268</v>
      </c>
      <c r="AK76" s="232" t="s">
        <v>269</v>
      </c>
      <c r="AL76" s="232" t="s">
        <v>270</v>
      </c>
      <c r="AM76" s="231" t="s">
        <v>271</v>
      </c>
      <c r="AN76" s="231" t="s">
        <v>272</v>
      </c>
      <c r="AO76" s="232" t="s">
        <v>273</v>
      </c>
      <c r="AP76" s="232" t="s">
        <v>274</v>
      </c>
      <c r="AQ76" s="232" t="s">
        <v>275</v>
      </c>
      <c r="AR76" s="232" t="s">
        <v>276</v>
      </c>
      <c r="AS76" s="232" t="s">
        <v>277</v>
      </c>
      <c r="AT76" s="232" t="s">
        <v>278</v>
      </c>
      <c r="AU76" s="232" t="s">
        <v>279</v>
      </c>
      <c r="AV76" s="232" t="s">
        <v>280</v>
      </c>
      <c r="AW76" s="232" t="s">
        <v>281</v>
      </c>
      <c r="AX76" s="232" t="s">
        <v>282</v>
      </c>
      <c r="AY76" s="231" t="s">
        <v>283</v>
      </c>
      <c r="AZ76" s="231" t="s">
        <v>284</v>
      </c>
      <c r="BA76" s="232" t="s">
        <v>285</v>
      </c>
    </row>
    <row r="77" spans="23:53" ht="12.75">
      <c r="W77" s="159"/>
      <c r="X77" s="159"/>
      <c r="Y77" s="159"/>
      <c r="Z77" s="159"/>
      <c r="AA77" s="210"/>
      <c r="AB77" s="210"/>
      <c r="AC77" s="210"/>
      <c r="AD77" s="210"/>
      <c r="AE77" s="159"/>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row>
    <row r="78" spans="23:53" ht="12.75">
      <c r="W78" s="159"/>
      <c r="X78" s="159"/>
      <c r="Y78" s="159"/>
      <c r="Z78" s="159"/>
      <c r="AA78" s="210"/>
      <c r="AB78" s="210"/>
      <c r="AC78" s="210"/>
      <c r="AD78" s="210"/>
      <c r="AE78" s="159"/>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row>
    <row r="79" spans="23:53" ht="12.75">
      <c r="W79" s="159"/>
      <c r="X79" s="159"/>
      <c r="Y79" s="159"/>
      <c r="Z79" s="159"/>
      <c r="AA79" s="210"/>
      <c r="AB79" s="210"/>
      <c r="AC79" s="210"/>
      <c r="AD79" s="210"/>
      <c r="AE79" s="159"/>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row>
    <row r="80" spans="23:53" ht="12.75">
      <c r="W80" s="159"/>
      <c r="X80" s="159"/>
      <c r="Y80" s="159"/>
      <c r="Z80" s="159"/>
      <c r="AA80" s="210"/>
      <c r="AB80" s="210"/>
      <c r="AC80" s="210"/>
      <c r="AD80" s="210"/>
      <c r="AE80" s="159"/>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row>
    <row r="81" spans="23:53" ht="12.75">
      <c r="W81" s="159"/>
      <c r="X81" s="159"/>
      <c r="Y81" s="159"/>
      <c r="Z81" s="159"/>
      <c r="AA81" s="210"/>
      <c r="AB81" s="210"/>
      <c r="AC81" s="210"/>
      <c r="AD81" s="210"/>
      <c r="AE81" s="159"/>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row>
    <row r="82" spans="23:53" ht="12.75">
      <c r="W82" s="159"/>
      <c r="X82" s="159"/>
      <c r="Y82" s="159"/>
      <c r="Z82" s="159"/>
      <c r="AA82" s="210"/>
      <c r="AB82" s="210"/>
      <c r="AC82" s="210"/>
      <c r="AD82" s="210"/>
      <c r="AE82" s="159"/>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row>
    <row r="83" spans="23:53" ht="12.75">
      <c r="W83" s="159"/>
      <c r="X83" s="159"/>
      <c r="Y83" s="159"/>
      <c r="Z83" s="159"/>
      <c r="AA83" s="210"/>
      <c r="AB83" s="210"/>
      <c r="AC83" s="210"/>
      <c r="AD83" s="210"/>
      <c r="AE83" s="159"/>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row>
  </sheetData>
  <sheetProtection/>
  <protectedRanges>
    <protectedRange password="9555" sqref="A53:A70 B53:B66 A28:B52 A18 A16 B5:B18 C6:H6" name="Range1"/>
    <protectedRange password="9555" sqref="A12:A14" name="Range1_1"/>
    <protectedRange password="9555" sqref="A7:A11" name="Range1_1_1"/>
    <protectedRange password="9555" sqref="A19:B27" name="Range1_1_4"/>
    <protectedRange password="9555" sqref="B67:B74" name="Range1_2"/>
    <protectedRange password="9555" sqref="A17" name="Range1_3"/>
  </protectedRanges>
  <printOptions/>
  <pageMargins left="0.25" right="0.25" top="0.5" bottom="0.25" header="0.25" footer="0.25"/>
  <pageSetup horizontalDpi="600" verticalDpi="600" orientation="landscape" scale="55" r:id="rId1"/>
  <colBreaks count="4" manualBreakCount="4">
    <brk id="15" max="65535" man="1"/>
    <brk id="27" max="65535" man="1"/>
    <brk id="39" max="278" man="1"/>
    <brk id="51" max="278" man="1"/>
  </colBreaks>
</worksheet>
</file>

<file path=xl/worksheets/sheet4.xml><?xml version="1.0" encoding="utf-8"?>
<worksheet xmlns="http://schemas.openxmlformats.org/spreadsheetml/2006/main" xmlns:r="http://schemas.openxmlformats.org/officeDocument/2006/relationships">
  <dimension ref="A1:U634"/>
  <sheetViews>
    <sheetView zoomScale="86" zoomScaleNormal="86" workbookViewId="0" topLeftCell="A1">
      <selection activeCell="V15" sqref="V15"/>
    </sheetView>
  </sheetViews>
  <sheetFormatPr defaultColWidth="9.140625" defaultRowHeight="12.75"/>
  <cols>
    <col min="1" max="1" width="7.421875" style="0" customWidth="1"/>
    <col min="2" max="2" width="27.00390625" style="0" customWidth="1"/>
    <col min="3" max="3" width="18.140625" style="0" customWidth="1"/>
    <col min="4" max="4" width="15.421875" style="0" bestFit="1" customWidth="1"/>
    <col min="5" max="5" width="10.7109375" style="0" customWidth="1"/>
    <col min="6" max="6" width="1.28515625" style="31" customWidth="1"/>
    <col min="7" max="7" width="11.8515625" style="0" hidden="1" customWidth="1"/>
    <col min="8" max="9" width="10.7109375" style="0" hidden="1" customWidth="1"/>
    <col min="10" max="10" width="1.28515625" style="31" hidden="1" customWidth="1"/>
    <col min="11" max="11" width="11.8515625" style="0" hidden="1" customWidth="1"/>
    <col min="12" max="13" width="10.7109375" style="0" hidden="1" customWidth="1"/>
    <col min="14" max="14" width="1.28515625" style="31" hidden="1" customWidth="1"/>
    <col min="15" max="15" width="11.8515625" style="0" hidden="1" customWidth="1"/>
    <col min="16" max="17" width="10.7109375" style="0" hidden="1" customWidth="1"/>
    <col min="18" max="18" width="1.28515625" style="31" hidden="1" customWidth="1"/>
    <col min="19" max="19" width="11.8515625" style="0" hidden="1" customWidth="1"/>
    <col min="20" max="21" width="10.7109375" style="0" hidden="1" customWidth="1"/>
  </cols>
  <sheetData>
    <row r="1" spans="1:5" ht="15">
      <c r="A1" s="28" t="s">
        <v>59</v>
      </c>
      <c r="B1" s="29"/>
      <c r="C1" s="30"/>
      <c r="D1" s="30"/>
      <c r="E1" s="30"/>
    </row>
    <row r="2" spans="1:5" ht="12.75">
      <c r="A2" s="32"/>
      <c r="B2" s="32"/>
      <c r="C2" s="30"/>
      <c r="D2" s="30"/>
      <c r="E2" s="30"/>
    </row>
    <row r="3" spans="1:6" ht="12.75">
      <c r="A3" s="29" t="s">
        <v>60</v>
      </c>
      <c r="B3" s="32"/>
      <c r="C3" s="30"/>
      <c r="D3" s="33" t="s">
        <v>286</v>
      </c>
      <c r="E3" s="34"/>
      <c r="F3" s="35"/>
    </row>
    <row r="4" spans="1:6" ht="12.75">
      <c r="A4" s="29" t="s">
        <v>62</v>
      </c>
      <c r="B4" s="32"/>
      <c r="C4" s="30"/>
      <c r="D4" s="33" t="s">
        <v>287</v>
      </c>
      <c r="E4" s="34"/>
      <c r="F4" s="35"/>
    </row>
    <row r="5" spans="1:5" ht="12.75">
      <c r="A5" s="29"/>
      <c r="B5" s="32"/>
      <c r="C5" s="30"/>
      <c r="D5" s="36"/>
      <c r="E5" s="30"/>
    </row>
    <row r="6" spans="1:6" ht="12.75">
      <c r="A6" s="29" t="s">
        <v>64</v>
      </c>
      <c r="B6" s="32"/>
      <c r="C6" s="37"/>
      <c r="D6" s="38" t="s">
        <v>65</v>
      </c>
      <c r="E6" s="34"/>
      <c r="F6" s="35"/>
    </row>
    <row r="7" spans="1:6" ht="12.75">
      <c r="A7" s="29"/>
      <c r="B7" s="32"/>
      <c r="C7" s="39"/>
      <c r="D7" s="34"/>
      <c r="E7" s="34"/>
      <c r="F7" s="35"/>
    </row>
    <row r="8" spans="1:21" s="45" customFormat="1" ht="12.75">
      <c r="A8" s="40" t="s">
        <v>66</v>
      </c>
      <c r="B8" s="40"/>
      <c r="C8" s="41" t="s">
        <v>288</v>
      </c>
      <c r="D8" s="41"/>
      <c r="E8" s="41"/>
      <c r="F8" s="42"/>
      <c r="G8" s="43" t="s">
        <v>288</v>
      </c>
      <c r="H8" s="43"/>
      <c r="I8" s="43"/>
      <c r="J8" s="42"/>
      <c r="K8" s="43" t="s">
        <v>288</v>
      </c>
      <c r="L8" s="43"/>
      <c r="M8" s="43"/>
      <c r="N8" s="42"/>
      <c r="O8" s="43" t="s">
        <v>288</v>
      </c>
      <c r="P8" s="43"/>
      <c r="Q8" s="43"/>
      <c r="R8" s="42"/>
      <c r="S8" s="43" t="s">
        <v>288</v>
      </c>
      <c r="T8" s="43"/>
      <c r="U8" s="44"/>
    </row>
    <row r="9" spans="1:21" s="50" customFormat="1" ht="12.75">
      <c r="A9" s="40"/>
      <c r="B9" s="40"/>
      <c r="C9" s="46" t="s">
        <v>68</v>
      </c>
      <c r="D9" s="46"/>
      <c r="E9" s="46"/>
      <c r="F9" s="47"/>
      <c r="G9" s="48" t="s">
        <v>69</v>
      </c>
      <c r="H9" s="48"/>
      <c r="I9" s="48"/>
      <c r="J9" s="47"/>
      <c r="K9" s="48" t="s">
        <v>70</v>
      </c>
      <c r="L9" s="48"/>
      <c r="M9" s="48"/>
      <c r="N9" s="47"/>
      <c r="O9" s="48" t="s">
        <v>71</v>
      </c>
      <c r="P9" s="48"/>
      <c r="Q9" s="48"/>
      <c r="R9" s="47"/>
      <c r="S9" s="48" t="s">
        <v>72</v>
      </c>
      <c r="T9" s="48"/>
      <c r="U9" s="49"/>
    </row>
    <row r="10" spans="1:19" ht="12.75">
      <c r="A10" s="32"/>
      <c r="B10" s="32"/>
      <c r="C10" s="30"/>
      <c r="D10" s="30"/>
      <c r="E10" s="30"/>
      <c r="F10" s="51"/>
      <c r="G10" s="52"/>
      <c r="H10" s="52"/>
      <c r="I10" s="52"/>
      <c r="J10" s="51"/>
      <c r="K10" s="52"/>
      <c r="L10" s="52"/>
      <c r="M10" s="52"/>
      <c r="N10" s="51"/>
      <c r="O10" s="52"/>
      <c r="P10" s="52"/>
      <c r="Q10" s="52"/>
      <c r="R10" s="51"/>
      <c r="S10" s="52"/>
    </row>
    <row r="11" spans="1:5" ht="12.75">
      <c r="A11" s="53" t="s">
        <v>73</v>
      </c>
      <c r="B11" s="53"/>
      <c r="C11" s="54">
        <v>1218743946.53</v>
      </c>
      <c r="D11" s="30"/>
      <c r="E11" s="30"/>
    </row>
    <row r="12" spans="1:5" ht="12.75">
      <c r="A12" s="53" t="s">
        <v>74</v>
      </c>
      <c r="B12" s="53"/>
      <c r="C12" s="55">
        <v>48376</v>
      </c>
      <c r="D12" s="30"/>
      <c r="E12" s="30"/>
    </row>
    <row r="13" spans="1:5" ht="12.75">
      <c r="A13" s="56" t="s">
        <v>4</v>
      </c>
      <c r="B13" s="56"/>
      <c r="C13" s="57">
        <v>0.04212</v>
      </c>
      <c r="D13" s="30"/>
      <c r="E13" s="30"/>
    </row>
    <row r="14" spans="1:5" ht="12.75">
      <c r="A14" s="58" t="s">
        <v>0</v>
      </c>
      <c r="B14" s="58"/>
      <c r="C14" s="55" t="s">
        <v>289</v>
      </c>
      <c r="D14" s="30"/>
      <c r="E14" s="30"/>
    </row>
    <row r="15" spans="1:5" ht="12.75">
      <c r="A15" s="59" t="s">
        <v>1</v>
      </c>
      <c r="B15" s="59"/>
      <c r="C15" s="55" t="s">
        <v>290</v>
      </c>
      <c r="D15" s="30"/>
      <c r="E15" s="30"/>
    </row>
    <row r="16" spans="1:5" ht="12.75">
      <c r="A16" s="53" t="s">
        <v>2</v>
      </c>
      <c r="B16" s="53"/>
      <c r="C16" s="54">
        <v>25193.15</v>
      </c>
      <c r="D16" s="30"/>
      <c r="E16" s="30"/>
    </row>
    <row r="17" spans="1:5" ht="12.75">
      <c r="A17" s="56"/>
      <c r="B17" s="56"/>
      <c r="C17" s="55"/>
      <c r="D17" s="30"/>
      <c r="E17" s="30"/>
    </row>
    <row r="18" spans="1:21" s="50" customFormat="1" ht="12.75">
      <c r="A18" s="60" t="s">
        <v>286</v>
      </c>
      <c r="B18" s="40"/>
      <c r="C18" s="46" t="s">
        <v>68</v>
      </c>
      <c r="D18" s="46"/>
      <c r="E18" s="46"/>
      <c r="F18" s="47"/>
      <c r="G18" s="48" t="s">
        <v>69</v>
      </c>
      <c r="H18" s="48"/>
      <c r="I18" s="48"/>
      <c r="J18" s="47"/>
      <c r="K18" s="48" t="s">
        <v>70</v>
      </c>
      <c r="L18" s="48"/>
      <c r="M18" s="48"/>
      <c r="N18" s="47"/>
      <c r="O18" s="48" t="s">
        <v>71</v>
      </c>
      <c r="P18" s="48"/>
      <c r="Q18" s="48"/>
      <c r="R18" s="47"/>
      <c r="S18" s="48" t="s">
        <v>72</v>
      </c>
      <c r="T18" s="48"/>
      <c r="U18" s="49"/>
    </row>
    <row r="19" spans="2:21" s="24" customFormat="1" ht="63.75">
      <c r="B19" s="61"/>
      <c r="C19" s="62" t="s">
        <v>77</v>
      </c>
      <c r="D19" s="62" t="s">
        <v>73</v>
      </c>
      <c r="E19" s="62" t="s">
        <v>78</v>
      </c>
      <c r="F19" s="63"/>
      <c r="G19" s="62" t="s">
        <v>77</v>
      </c>
      <c r="H19" s="62" t="s">
        <v>73</v>
      </c>
      <c r="I19" s="62" t="s">
        <v>78</v>
      </c>
      <c r="J19" s="63"/>
      <c r="K19" s="62" t="s">
        <v>77</v>
      </c>
      <c r="L19" s="62" t="s">
        <v>73</v>
      </c>
      <c r="M19" s="62" t="s">
        <v>78</v>
      </c>
      <c r="N19" s="63"/>
      <c r="O19" s="62" t="s">
        <v>77</v>
      </c>
      <c r="P19" s="62" t="s">
        <v>73</v>
      </c>
      <c r="Q19" s="62" t="s">
        <v>78</v>
      </c>
      <c r="R19" s="63"/>
      <c r="S19" s="62" t="s">
        <v>77</v>
      </c>
      <c r="T19" s="62" t="s">
        <v>73</v>
      </c>
      <c r="U19" s="62" t="s">
        <v>78</v>
      </c>
    </row>
    <row r="20" spans="1:19" ht="12.75">
      <c r="A20" s="64" t="s">
        <v>5</v>
      </c>
      <c r="B20" s="65"/>
      <c r="C20" s="52"/>
      <c r="D20" s="52"/>
      <c r="E20" s="52"/>
      <c r="F20" s="51"/>
      <c r="G20" s="52"/>
      <c r="H20" s="52"/>
      <c r="I20" s="52"/>
      <c r="J20" s="51"/>
      <c r="K20" s="52"/>
      <c r="L20" s="52"/>
      <c r="M20" s="52"/>
      <c r="N20" s="51"/>
      <c r="O20" s="52"/>
      <c r="P20" s="52"/>
      <c r="Q20" s="52"/>
      <c r="R20" s="51"/>
      <c r="S20" s="52"/>
    </row>
    <row r="21" spans="1:5" ht="12.75">
      <c r="A21" s="65"/>
      <c r="B21" s="66" t="s">
        <v>79</v>
      </c>
      <c r="C21" s="67">
        <v>48376</v>
      </c>
      <c r="D21" s="68">
        <v>1218743946.53</v>
      </c>
      <c r="E21" s="69">
        <v>1</v>
      </c>
    </row>
    <row r="22" spans="1:5" ht="13.5" thickBot="1">
      <c r="A22" s="65"/>
      <c r="B22" s="70" t="s">
        <v>80</v>
      </c>
      <c r="C22" s="71">
        <v>48376</v>
      </c>
      <c r="D22" s="72">
        <v>1218743946.53</v>
      </c>
      <c r="E22" s="73">
        <v>1</v>
      </c>
    </row>
    <row r="23" spans="1:5" ht="13.5" thickTop="1">
      <c r="A23" s="65"/>
      <c r="B23" s="74"/>
      <c r="C23" s="67"/>
      <c r="D23" s="68"/>
      <c r="E23" s="69"/>
    </row>
    <row r="24" spans="1:5" ht="12.75">
      <c r="A24" s="75" t="s">
        <v>81</v>
      </c>
      <c r="B24" s="65"/>
      <c r="C24" s="67"/>
      <c r="D24" s="68"/>
      <c r="E24" s="69"/>
    </row>
    <row r="25" spans="1:5" ht="12.75">
      <c r="A25" s="65"/>
      <c r="B25" s="76" t="s">
        <v>82</v>
      </c>
      <c r="C25" s="67">
        <v>11625</v>
      </c>
      <c r="D25" s="68">
        <v>201057829.33</v>
      </c>
      <c r="E25" s="69">
        <v>0.165</v>
      </c>
    </row>
    <row r="26" spans="1:5" ht="12.75">
      <c r="A26" s="65"/>
      <c r="B26" s="76" t="s">
        <v>83</v>
      </c>
      <c r="C26" s="67">
        <v>3058</v>
      </c>
      <c r="D26" s="68">
        <v>71625011.26</v>
      </c>
      <c r="E26" s="69">
        <v>0.0588</v>
      </c>
    </row>
    <row r="27" spans="1:5" ht="12.75">
      <c r="A27" s="65"/>
      <c r="B27" s="76" t="s">
        <v>84</v>
      </c>
      <c r="C27" s="67">
        <v>3506</v>
      </c>
      <c r="D27" s="68">
        <v>106394770.45</v>
      </c>
      <c r="E27" s="69">
        <v>0.0873</v>
      </c>
    </row>
    <row r="28" spans="2:5" ht="12.75">
      <c r="B28" s="76" t="s">
        <v>85</v>
      </c>
      <c r="C28" s="67">
        <v>5383</v>
      </c>
      <c r="D28" s="68">
        <v>152019775.26</v>
      </c>
      <c r="E28" s="69">
        <v>0.1247</v>
      </c>
    </row>
    <row r="29" spans="2:5" ht="12.75">
      <c r="B29" s="76" t="s">
        <v>86</v>
      </c>
      <c r="C29" s="67">
        <v>6195</v>
      </c>
      <c r="D29" s="68">
        <v>231520299.82</v>
      </c>
      <c r="E29" s="69">
        <v>0.19</v>
      </c>
    </row>
    <row r="30" spans="2:5" ht="12.75">
      <c r="B30" s="76" t="s">
        <v>87</v>
      </c>
      <c r="C30" s="67">
        <v>4348</v>
      </c>
      <c r="D30" s="68">
        <v>157366613.98</v>
      </c>
      <c r="E30" s="69">
        <v>0.1291</v>
      </c>
    </row>
    <row r="31" spans="2:5" ht="12.75">
      <c r="B31" s="76" t="s">
        <v>88</v>
      </c>
      <c r="C31" s="67">
        <v>3860</v>
      </c>
      <c r="D31" s="68">
        <v>129464126.35</v>
      </c>
      <c r="E31" s="69">
        <v>0.1062</v>
      </c>
    </row>
    <row r="32" spans="2:5" ht="12.75">
      <c r="B32" s="76" t="s">
        <v>89</v>
      </c>
      <c r="C32" s="67">
        <v>5047</v>
      </c>
      <c r="D32" s="68">
        <v>102796814.51</v>
      </c>
      <c r="E32" s="69">
        <v>0.0843</v>
      </c>
    </row>
    <row r="33" spans="2:5" ht="12.75">
      <c r="B33" s="76" t="s">
        <v>90</v>
      </c>
      <c r="C33" s="67">
        <v>3338</v>
      </c>
      <c r="D33" s="68">
        <v>44634898.74</v>
      </c>
      <c r="E33" s="69">
        <v>0.0366</v>
      </c>
    </row>
    <row r="34" spans="2:5" ht="12.75">
      <c r="B34" s="76" t="s">
        <v>91</v>
      </c>
      <c r="C34" s="67">
        <v>1378</v>
      </c>
      <c r="D34" s="68">
        <v>14122361.11</v>
      </c>
      <c r="E34" s="69">
        <v>0.0116</v>
      </c>
    </row>
    <row r="35" spans="2:5" ht="12.75">
      <c r="B35" s="76" t="s">
        <v>92</v>
      </c>
      <c r="C35" s="67">
        <v>388</v>
      </c>
      <c r="D35" s="68">
        <v>5381657.29</v>
      </c>
      <c r="E35" s="69">
        <v>0.0044</v>
      </c>
    </row>
    <row r="36" spans="2:5" ht="12.75">
      <c r="B36" s="76" t="s">
        <v>93</v>
      </c>
      <c r="C36" s="67">
        <v>194</v>
      </c>
      <c r="D36" s="68">
        <v>1625546.68</v>
      </c>
      <c r="E36" s="69">
        <v>0.0013</v>
      </c>
    </row>
    <row r="37" spans="2:5" ht="12.75">
      <c r="B37" s="76" t="s">
        <v>94</v>
      </c>
      <c r="C37" s="67">
        <v>37</v>
      </c>
      <c r="D37" s="68">
        <v>532018.84</v>
      </c>
      <c r="E37" s="69">
        <v>0.0004</v>
      </c>
    </row>
    <row r="38" spans="2:5" ht="12.75">
      <c r="B38" s="76" t="s">
        <v>95</v>
      </c>
      <c r="C38" s="67">
        <v>14</v>
      </c>
      <c r="D38" s="68">
        <v>175532.06</v>
      </c>
      <c r="E38" s="69">
        <v>0.0001</v>
      </c>
    </row>
    <row r="39" spans="2:5" ht="12.75">
      <c r="B39" s="76" t="s">
        <v>96</v>
      </c>
      <c r="C39" s="67">
        <v>4</v>
      </c>
      <c r="D39" s="68">
        <v>24105.64</v>
      </c>
      <c r="E39" s="69">
        <v>0.0002</v>
      </c>
    </row>
    <row r="40" spans="2:5" ht="12.75">
      <c r="B40" s="76" t="s">
        <v>291</v>
      </c>
      <c r="C40" s="67">
        <v>0</v>
      </c>
      <c r="D40" s="68">
        <v>0</v>
      </c>
      <c r="E40" s="69">
        <v>0</v>
      </c>
    </row>
    <row r="41" spans="2:5" ht="12.75">
      <c r="B41" s="76" t="s">
        <v>292</v>
      </c>
      <c r="C41" s="67">
        <v>1</v>
      </c>
      <c r="D41" s="68">
        <v>2585.21</v>
      </c>
      <c r="E41" s="69">
        <v>0</v>
      </c>
    </row>
    <row r="42" spans="2:5" ht="13.5" thickBot="1">
      <c r="B42" s="70" t="s">
        <v>80</v>
      </c>
      <c r="C42" s="71">
        <v>48376</v>
      </c>
      <c r="D42" s="72">
        <v>1218743946.53</v>
      </c>
      <c r="E42" s="73">
        <v>1</v>
      </c>
    </row>
    <row r="43" spans="2:5" ht="13.5" thickTop="1">
      <c r="B43" s="74"/>
      <c r="C43" s="67"/>
      <c r="D43" s="68"/>
      <c r="E43" s="69"/>
    </row>
    <row r="44" spans="2:5" ht="12.75">
      <c r="B44" s="74"/>
      <c r="C44" s="67"/>
      <c r="D44" s="68"/>
      <c r="E44" s="69"/>
    </row>
    <row r="45" spans="1:5" ht="12.75">
      <c r="A45" s="75" t="s">
        <v>6</v>
      </c>
      <c r="C45" s="67"/>
      <c r="D45" s="68"/>
      <c r="E45" s="69"/>
    </row>
    <row r="46" spans="2:5" ht="12.75">
      <c r="B46" s="66" t="s">
        <v>99</v>
      </c>
      <c r="C46" s="67">
        <v>48376</v>
      </c>
      <c r="D46" s="68">
        <v>1218743946.53</v>
      </c>
      <c r="E46" s="69">
        <v>1</v>
      </c>
    </row>
    <row r="47" spans="1:5" ht="13.5" thickBot="1">
      <c r="A47" s="77"/>
      <c r="B47" s="70" t="s">
        <v>80</v>
      </c>
      <c r="C47" s="71">
        <v>48376</v>
      </c>
      <c r="D47" s="72">
        <v>1218743946.53</v>
      </c>
      <c r="E47" s="73">
        <v>1</v>
      </c>
    </row>
    <row r="48" spans="1:5" ht="13.5" thickTop="1">
      <c r="A48" s="77"/>
      <c r="B48" s="74"/>
      <c r="C48" s="67"/>
      <c r="D48" s="68"/>
      <c r="E48" s="69"/>
    </row>
    <row r="49" spans="1:5" ht="12.75">
      <c r="A49" s="77"/>
      <c r="B49" s="74"/>
      <c r="C49" s="67"/>
      <c r="D49" s="68"/>
      <c r="E49" s="69"/>
    </row>
    <row r="50" spans="1:5" ht="12.75">
      <c r="A50" s="75" t="s">
        <v>7</v>
      </c>
      <c r="B50" s="77"/>
      <c r="C50" s="67"/>
      <c r="D50" s="68"/>
      <c r="E50" s="69"/>
    </row>
    <row r="51" spans="1:5" ht="12.75">
      <c r="A51" s="70"/>
      <c r="B51" s="70" t="s">
        <v>100</v>
      </c>
      <c r="C51" s="67"/>
      <c r="D51" s="68"/>
      <c r="E51" s="69"/>
    </row>
    <row r="52" spans="1:5" ht="12.75">
      <c r="A52" s="78"/>
      <c r="B52" s="79" t="s">
        <v>101</v>
      </c>
      <c r="C52" s="67">
        <v>25748</v>
      </c>
      <c r="D52" s="68">
        <v>553005743.78</v>
      </c>
      <c r="E52" s="69">
        <v>0.4538</v>
      </c>
    </row>
    <row r="53" spans="1:5" ht="12.75">
      <c r="A53" s="77"/>
      <c r="B53" s="79" t="s">
        <v>102</v>
      </c>
      <c r="C53" s="67">
        <v>13169</v>
      </c>
      <c r="D53" s="68">
        <v>343818641.39</v>
      </c>
      <c r="E53" s="69">
        <v>0.2821</v>
      </c>
    </row>
    <row r="54" spans="1:5" ht="12.75">
      <c r="A54" s="77"/>
      <c r="B54" s="70" t="s">
        <v>103</v>
      </c>
      <c r="C54" s="67"/>
      <c r="D54" s="68"/>
      <c r="E54" s="69"/>
    </row>
    <row r="55" spans="1:5" ht="12.75">
      <c r="A55" s="77"/>
      <c r="B55" s="77" t="s">
        <v>101</v>
      </c>
      <c r="C55" s="67">
        <v>6854</v>
      </c>
      <c r="D55" s="68">
        <v>245559715.1</v>
      </c>
      <c r="E55" s="69">
        <v>0.2015</v>
      </c>
    </row>
    <row r="56" spans="1:5" ht="12.75">
      <c r="A56" s="77"/>
      <c r="B56" s="77" t="s">
        <v>102</v>
      </c>
      <c r="C56" s="67">
        <v>2605</v>
      </c>
      <c r="D56" s="68">
        <v>76359846.26</v>
      </c>
      <c r="E56" s="69">
        <v>0.0627</v>
      </c>
    </row>
    <row r="57" spans="1:5" ht="13.5" thickBot="1">
      <c r="A57" s="77"/>
      <c r="B57" s="70" t="s">
        <v>80</v>
      </c>
      <c r="C57" s="71">
        <v>48376</v>
      </c>
      <c r="D57" s="72">
        <v>1218743946.53</v>
      </c>
      <c r="E57" s="73">
        <v>1</v>
      </c>
    </row>
    <row r="58" spans="1:5" ht="13.5" thickTop="1">
      <c r="A58" s="77"/>
      <c r="B58" s="77"/>
      <c r="C58" s="67"/>
      <c r="D58" s="68"/>
      <c r="E58" s="69"/>
    </row>
    <row r="59" spans="1:5" ht="12.75">
      <c r="A59" s="77"/>
      <c r="B59" s="77"/>
      <c r="C59" s="67"/>
      <c r="D59" s="68"/>
      <c r="E59" s="69"/>
    </row>
    <row r="60" spans="1:5" ht="12.75">
      <c r="A60" s="75" t="s">
        <v>8</v>
      </c>
      <c r="B60" s="70"/>
      <c r="C60" s="67"/>
      <c r="D60" s="68"/>
      <c r="E60" s="69"/>
    </row>
    <row r="61" spans="1:5" ht="12.75">
      <c r="A61" s="80"/>
      <c r="B61" s="77" t="s">
        <v>104</v>
      </c>
      <c r="C61" s="67">
        <v>17532</v>
      </c>
      <c r="D61" s="68">
        <v>516866518.29</v>
      </c>
      <c r="E61" s="69">
        <v>0.4241</v>
      </c>
    </row>
    <row r="62" spans="1:5" ht="12.75">
      <c r="A62" s="80"/>
      <c r="B62" s="77" t="s">
        <v>105</v>
      </c>
      <c r="C62" s="67">
        <v>1453</v>
      </c>
      <c r="D62" s="68">
        <v>41197764.26</v>
      </c>
      <c r="E62" s="69">
        <v>0.0338</v>
      </c>
    </row>
    <row r="63" spans="1:5" ht="12.75">
      <c r="A63" s="80"/>
      <c r="B63" s="77" t="s">
        <v>106</v>
      </c>
      <c r="C63" s="67">
        <v>454</v>
      </c>
      <c r="D63" s="68">
        <v>12518482.15</v>
      </c>
      <c r="E63" s="69">
        <v>0.0103</v>
      </c>
    </row>
    <row r="64" spans="1:5" ht="12.75">
      <c r="A64" s="80"/>
      <c r="B64" s="77" t="s">
        <v>107</v>
      </c>
      <c r="C64" s="67">
        <v>28093</v>
      </c>
      <c r="D64" s="68">
        <v>599131869.57</v>
      </c>
      <c r="E64" s="69">
        <v>0.4916</v>
      </c>
    </row>
    <row r="65" spans="1:5" ht="12.75">
      <c r="A65" s="80"/>
      <c r="B65" s="77" t="s">
        <v>108</v>
      </c>
      <c r="C65" s="67">
        <v>844</v>
      </c>
      <c r="D65" s="68">
        <v>49029312.26</v>
      </c>
      <c r="E65" s="69">
        <v>0.0402</v>
      </c>
    </row>
    <row r="66" spans="1:5" ht="13.5" thickBot="1">
      <c r="A66" s="80"/>
      <c r="B66" s="70" t="s">
        <v>80</v>
      </c>
      <c r="C66" s="71">
        <v>48376</v>
      </c>
      <c r="D66" s="72">
        <v>1218743946.53</v>
      </c>
      <c r="E66" s="73">
        <v>1</v>
      </c>
    </row>
    <row r="67" spans="1:5" ht="13.5" thickTop="1">
      <c r="A67" s="80"/>
      <c r="B67" s="80"/>
      <c r="C67" s="67"/>
      <c r="D67" s="68"/>
      <c r="E67" s="69"/>
    </row>
    <row r="68" spans="1:5" ht="12.75">
      <c r="A68" s="80"/>
      <c r="B68" s="80"/>
      <c r="C68" s="67"/>
      <c r="D68" s="68"/>
      <c r="E68" s="69"/>
    </row>
    <row r="69" spans="1:5" ht="12.75">
      <c r="A69" s="75" t="s">
        <v>9</v>
      </c>
      <c r="B69" s="80"/>
      <c r="C69" s="67"/>
      <c r="D69" s="68"/>
      <c r="E69" s="69"/>
    </row>
    <row r="70" spans="1:5" ht="12.75">
      <c r="A70" s="80"/>
      <c r="B70" s="77" t="s">
        <v>109</v>
      </c>
      <c r="C70" s="67"/>
      <c r="D70" s="68"/>
      <c r="E70" s="69">
        <v>0.0864</v>
      </c>
    </row>
    <row r="71" spans="1:5" ht="12.75">
      <c r="A71" s="80"/>
      <c r="B71" s="77" t="s">
        <v>110</v>
      </c>
      <c r="C71" s="67"/>
      <c r="D71" s="68"/>
      <c r="E71" s="69">
        <v>0.1109</v>
      </c>
    </row>
    <row r="72" spans="1:5" ht="12.75">
      <c r="A72" s="80"/>
      <c r="B72" s="77" t="s">
        <v>111</v>
      </c>
      <c r="C72" s="67"/>
      <c r="D72" s="68"/>
      <c r="E72" s="69">
        <v>0.1697</v>
      </c>
    </row>
    <row r="73" spans="1:5" ht="12.75">
      <c r="A73" s="80"/>
      <c r="B73" s="77" t="s">
        <v>112</v>
      </c>
      <c r="C73" s="67"/>
      <c r="D73" s="68"/>
      <c r="E73" s="69">
        <v>0.1331</v>
      </c>
    </row>
    <row r="74" spans="1:5" ht="12.75">
      <c r="A74" s="80"/>
      <c r="B74" s="77" t="s">
        <v>113</v>
      </c>
      <c r="C74" s="67"/>
      <c r="D74" s="68"/>
      <c r="E74" s="69">
        <v>0.1084</v>
      </c>
    </row>
    <row r="75" spans="1:5" ht="12.75">
      <c r="A75" s="80"/>
      <c r="B75" s="77" t="s">
        <v>114</v>
      </c>
      <c r="C75" s="67"/>
      <c r="D75" s="68"/>
      <c r="E75" s="69">
        <v>0.1289</v>
      </c>
    </row>
    <row r="76" spans="1:5" ht="12.75">
      <c r="A76" s="80"/>
      <c r="B76" s="77"/>
      <c r="C76" s="67"/>
      <c r="D76" s="68"/>
      <c r="E76" s="69"/>
    </row>
    <row r="77" spans="1:5" ht="12.75">
      <c r="A77" s="80"/>
      <c r="B77" s="77" t="s">
        <v>116</v>
      </c>
      <c r="C77" s="67"/>
      <c r="D77" s="68"/>
      <c r="E77" s="69">
        <v>0.0643</v>
      </c>
    </row>
    <row r="78" spans="1:5" ht="12.75">
      <c r="A78" s="80"/>
      <c r="B78" s="77" t="s">
        <v>117</v>
      </c>
      <c r="C78" s="67"/>
      <c r="D78" s="68"/>
      <c r="E78" s="69">
        <v>0.0166</v>
      </c>
    </row>
    <row r="79" spans="1:5" ht="12.75">
      <c r="A79" s="80"/>
      <c r="B79" s="77" t="s">
        <v>118</v>
      </c>
      <c r="C79" s="67"/>
      <c r="D79" s="68"/>
      <c r="E79" s="69">
        <v>0.0076</v>
      </c>
    </row>
    <row r="80" spans="1:5" ht="12.75">
      <c r="A80" s="80"/>
      <c r="B80" s="77" t="s">
        <v>119</v>
      </c>
      <c r="C80" s="67"/>
      <c r="D80" s="68"/>
      <c r="E80" s="69">
        <v>0.0181</v>
      </c>
    </row>
    <row r="81" spans="1:5" ht="12.75">
      <c r="A81" s="80"/>
      <c r="B81" s="77" t="s">
        <v>120</v>
      </c>
      <c r="C81" s="67"/>
      <c r="D81" s="68"/>
      <c r="E81" s="69">
        <v>0.0533</v>
      </c>
    </row>
    <row r="82" spans="1:5" ht="13.5" thickBot="1">
      <c r="A82" s="80"/>
      <c r="B82" s="70" t="s">
        <v>80</v>
      </c>
      <c r="C82" s="67"/>
      <c r="D82" s="68"/>
      <c r="E82" s="73">
        <v>1</v>
      </c>
    </row>
    <row r="83" spans="1:5" ht="13.5" thickTop="1">
      <c r="A83" s="80"/>
      <c r="C83" s="67"/>
      <c r="D83" s="68"/>
      <c r="E83" s="69"/>
    </row>
    <row r="84" spans="1:5" ht="12.75">
      <c r="A84" s="80"/>
      <c r="B84" s="74"/>
      <c r="C84" s="67"/>
      <c r="D84" s="68"/>
      <c r="E84" s="69"/>
    </row>
    <row r="85" spans="1:5" ht="12.75">
      <c r="A85" s="75" t="s">
        <v>121</v>
      </c>
      <c r="B85" s="77"/>
      <c r="C85" s="67"/>
      <c r="D85" s="68"/>
      <c r="E85" s="69"/>
    </row>
    <row r="86" spans="1:5" ht="12.75">
      <c r="A86" s="80"/>
      <c r="B86" s="76" t="s">
        <v>122</v>
      </c>
      <c r="C86" s="67">
        <v>3861</v>
      </c>
      <c r="D86" s="68">
        <v>13366252.59</v>
      </c>
      <c r="E86" s="69">
        <v>0.011</v>
      </c>
    </row>
    <row r="87" spans="1:5" ht="12.75">
      <c r="A87" s="35"/>
      <c r="B87" s="76" t="s">
        <v>123</v>
      </c>
      <c r="C87" s="81">
        <v>8198</v>
      </c>
      <c r="D87" s="68">
        <v>61398524.04</v>
      </c>
      <c r="E87" s="69">
        <v>0.0504</v>
      </c>
    </row>
    <row r="88" spans="1:5" ht="12.75">
      <c r="A88" s="80"/>
      <c r="B88" s="76" t="s">
        <v>124</v>
      </c>
      <c r="C88" s="81">
        <v>9152</v>
      </c>
      <c r="D88" s="68">
        <v>114524692.35</v>
      </c>
      <c r="E88" s="69">
        <v>0.094</v>
      </c>
    </row>
    <row r="89" spans="1:5" ht="12.75">
      <c r="A89" s="80"/>
      <c r="B89" s="76" t="s">
        <v>125</v>
      </c>
      <c r="C89" s="67">
        <v>8193</v>
      </c>
      <c r="D89" s="68">
        <v>142053659.88</v>
      </c>
      <c r="E89" s="69">
        <v>0.1166</v>
      </c>
    </row>
    <row r="90" spans="1:5" ht="12.75">
      <c r="A90" s="80"/>
      <c r="B90" s="76" t="s">
        <v>126</v>
      </c>
      <c r="C90" s="67">
        <v>5079</v>
      </c>
      <c r="D90" s="68">
        <v>112803387.82</v>
      </c>
      <c r="E90" s="69">
        <v>0.0926</v>
      </c>
    </row>
    <row r="91" spans="1:5" ht="12.75">
      <c r="A91" s="80"/>
      <c r="B91" s="76" t="s">
        <v>127</v>
      </c>
      <c r="C91" s="67">
        <v>2797</v>
      </c>
      <c r="D91" s="68">
        <v>76239607.82</v>
      </c>
      <c r="E91" s="69">
        <v>0.0626</v>
      </c>
    </row>
    <row r="92" spans="1:5" ht="12.75">
      <c r="A92" s="80"/>
      <c r="B92" s="76" t="s">
        <v>128</v>
      </c>
      <c r="C92" s="67">
        <v>1960</v>
      </c>
      <c r="D92" s="68">
        <v>63197438.25</v>
      </c>
      <c r="E92" s="69">
        <v>0.0519</v>
      </c>
    </row>
    <row r="93" spans="1:5" ht="12.75">
      <c r="A93" s="80"/>
      <c r="B93" s="76" t="s">
        <v>129</v>
      </c>
      <c r="C93" s="67">
        <v>1330</v>
      </c>
      <c r="D93" s="68">
        <v>49631078.34</v>
      </c>
      <c r="E93" s="69">
        <v>0.0407</v>
      </c>
    </row>
    <row r="94" spans="1:5" ht="12.75">
      <c r="A94" s="80"/>
      <c r="B94" s="76" t="s">
        <v>130</v>
      </c>
      <c r="C94" s="67">
        <v>1174</v>
      </c>
      <c r="D94" s="68">
        <v>49744211.2</v>
      </c>
      <c r="E94" s="69">
        <v>0.0408</v>
      </c>
    </row>
    <row r="95" spans="1:5" ht="12.75">
      <c r="A95" s="80"/>
      <c r="B95" s="76" t="s">
        <v>131</v>
      </c>
      <c r="C95" s="67">
        <v>976</v>
      </c>
      <c r="D95" s="68">
        <v>46272986.9</v>
      </c>
      <c r="E95" s="69">
        <v>0.038</v>
      </c>
    </row>
    <row r="96" spans="1:5" ht="12.75">
      <c r="A96" s="80"/>
      <c r="B96" s="76" t="s">
        <v>132</v>
      </c>
      <c r="C96" s="67">
        <v>933</v>
      </c>
      <c r="D96" s="68">
        <v>48828427.23</v>
      </c>
      <c r="E96" s="69">
        <v>0.0401</v>
      </c>
    </row>
    <row r="97" spans="1:5" ht="12.75">
      <c r="A97" s="80"/>
      <c r="B97" s="76" t="s">
        <v>133</v>
      </c>
      <c r="C97" s="67">
        <v>743</v>
      </c>
      <c r="D97" s="68">
        <v>42596096.84</v>
      </c>
      <c r="E97" s="69">
        <v>0.035</v>
      </c>
    </row>
    <row r="98" spans="1:5" ht="12.75">
      <c r="A98" s="80"/>
      <c r="B98" s="76" t="s">
        <v>134</v>
      </c>
      <c r="C98" s="67">
        <v>633</v>
      </c>
      <c r="D98" s="68">
        <v>39449626.64</v>
      </c>
      <c r="E98" s="69">
        <v>0.0324</v>
      </c>
    </row>
    <row r="99" spans="1:5" ht="12.75">
      <c r="A99" s="80"/>
      <c r="B99" s="76" t="s">
        <v>135</v>
      </c>
      <c r="C99" s="67">
        <v>497</v>
      </c>
      <c r="D99" s="68">
        <v>33479984.11</v>
      </c>
      <c r="E99" s="69">
        <v>0.0275</v>
      </c>
    </row>
    <row r="100" spans="2:5" ht="12.75">
      <c r="B100" s="76" t="s">
        <v>136</v>
      </c>
      <c r="C100" s="67">
        <v>371</v>
      </c>
      <c r="D100" s="68">
        <v>26806532.64</v>
      </c>
      <c r="E100" s="69">
        <v>0.022</v>
      </c>
    </row>
    <row r="101" spans="2:5" ht="12.75">
      <c r="B101" s="76" t="s">
        <v>137</v>
      </c>
      <c r="C101" s="67">
        <v>297</v>
      </c>
      <c r="D101" s="68">
        <v>22974032.49</v>
      </c>
      <c r="E101" s="69">
        <v>0.0189</v>
      </c>
    </row>
    <row r="102" spans="2:5" ht="12.75">
      <c r="B102" s="76" t="s">
        <v>138</v>
      </c>
      <c r="C102" s="67">
        <v>243</v>
      </c>
      <c r="D102" s="68">
        <v>20001865.58</v>
      </c>
      <c r="E102" s="69">
        <v>0.0164</v>
      </c>
    </row>
    <row r="103" spans="2:5" ht="12.75">
      <c r="B103" s="76" t="s">
        <v>139</v>
      </c>
      <c r="C103" s="67">
        <v>203</v>
      </c>
      <c r="D103" s="68">
        <v>17742163.64</v>
      </c>
      <c r="E103" s="69">
        <v>0.0146</v>
      </c>
    </row>
    <row r="104" spans="2:5" ht="12.75">
      <c r="B104" s="76" t="s">
        <v>140</v>
      </c>
      <c r="C104" s="67">
        <v>187</v>
      </c>
      <c r="D104" s="68">
        <v>17298242.28</v>
      </c>
      <c r="E104" s="69">
        <v>0.0142</v>
      </c>
    </row>
    <row r="105" spans="1:5" ht="12.75">
      <c r="A105" s="77"/>
      <c r="B105" s="76" t="s">
        <v>141</v>
      </c>
      <c r="C105" s="67">
        <v>189</v>
      </c>
      <c r="D105" s="68">
        <v>18435148.29</v>
      </c>
      <c r="E105" s="69">
        <v>0.0151</v>
      </c>
    </row>
    <row r="106" spans="1:5" ht="12.75">
      <c r="A106" s="77"/>
      <c r="B106" s="76" t="s">
        <v>142</v>
      </c>
      <c r="C106" s="67">
        <v>1213</v>
      </c>
      <c r="D106" s="68">
        <v>156876872.74</v>
      </c>
      <c r="E106" s="69">
        <v>0.1287</v>
      </c>
    </row>
    <row r="107" spans="1:5" ht="12.75">
      <c r="A107" s="77"/>
      <c r="B107" s="76" t="s">
        <v>143</v>
      </c>
      <c r="C107" s="67">
        <v>106</v>
      </c>
      <c r="D107" s="68">
        <v>24994438.75</v>
      </c>
      <c r="E107" s="69">
        <v>0.0205</v>
      </c>
    </row>
    <row r="108" spans="1:5" ht="12.75">
      <c r="A108" s="70"/>
      <c r="B108" s="76" t="s">
        <v>293</v>
      </c>
      <c r="C108" s="67">
        <v>27</v>
      </c>
      <c r="D108" s="68">
        <v>10118845.65</v>
      </c>
      <c r="E108" s="69">
        <v>0.0083</v>
      </c>
    </row>
    <row r="109" spans="1:5" ht="12.75">
      <c r="A109" s="77"/>
      <c r="B109" s="76" t="s">
        <v>294</v>
      </c>
      <c r="C109" s="67">
        <v>14</v>
      </c>
      <c r="D109" s="68">
        <v>9909830.46</v>
      </c>
      <c r="E109" s="69">
        <v>0.0081</v>
      </c>
    </row>
    <row r="110" spans="1:5" ht="13.5" thickBot="1">
      <c r="A110" s="77"/>
      <c r="B110" s="70" t="s">
        <v>80</v>
      </c>
      <c r="C110" s="71">
        <v>48376</v>
      </c>
      <c r="D110" s="72">
        <v>1218743946.5300002</v>
      </c>
      <c r="E110" s="73">
        <v>1</v>
      </c>
    </row>
    <row r="111" spans="1:5" ht="13.5" thickTop="1">
      <c r="A111" s="77"/>
      <c r="B111" s="77"/>
      <c r="C111" s="67"/>
      <c r="D111" s="68"/>
      <c r="E111" s="69"/>
    </row>
    <row r="112" spans="1:5" ht="12.75">
      <c r="A112" s="82"/>
      <c r="B112" s="70"/>
      <c r="C112" s="67"/>
      <c r="D112" s="68"/>
      <c r="E112" s="69"/>
    </row>
    <row r="113" spans="1:5" ht="12.75">
      <c r="A113" s="75" t="s">
        <v>3</v>
      </c>
      <c r="B113" s="83"/>
      <c r="C113" s="67"/>
      <c r="D113" s="68"/>
      <c r="E113" s="69"/>
    </row>
    <row r="114" spans="1:5" ht="12.75">
      <c r="A114" s="84"/>
      <c r="B114" s="77" t="s">
        <v>147</v>
      </c>
      <c r="C114" s="67">
        <v>501</v>
      </c>
      <c r="D114" s="68">
        <v>12007424.45</v>
      </c>
      <c r="E114" s="69">
        <v>0.0099</v>
      </c>
    </row>
    <row r="115" spans="1:5" ht="12.75">
      <c r="A115" s="65"/>
      <c r="B115" s="77" t="s">
        <v>148</v>
      </c>
      <c r="C115" s="67">
        <v>22</v>
      </c>
      <c r="D115" s="68">
        <v>573150.04</v>
      </c>
      <c r="E115" s="69">
        <v>0.0005</v>
      </c>
    </row>
    <row r="116" spans="1:5" ht="12.75">
      <c r="A116" s="85"/>
      <c r="B116" s="77" t="s">
        <v>149</v>
      </c>
      <c r="C116" s="67">
        <v>343</v>
      </c>
      <c r="D116" s="68">
        <v>13446255.97</v>
      </c>
      <c r="E116" s="69">
        <v>0.011</v>
      </c>
    </row>
    <row r="117" spans="1:5" ht="12.75">
      <c r="A117" s="85"/>
      <c r="B117" s="77" t="s">
        <v>150</v>
      </c>
      <c r="C117" s="67">
        <v>1809</v>
      </c>
      <c r="D117" s="68">
        <v>52503144.93</v>
      </c>
      <c r="E117" s="69">
        <v>0.0431</v>
      </c>
    </row>
    <row r="118" spans="1:5" ht="12.75">
      <c r="A118" s="31"/>
      <c r="B118" s="77" t="s">
        <v>151</v>
      </c>
      <c r="C118" s="67">
        <v>1464</v>
      </c>
      <c r="D118" s="68">
        <v>53382360.46</v>
      </c>
      <c r="E118" s="69">
        <v>0.0438</v>
      </c>
    </row>
    <row r="119" spans="1:5" ht="12.75">
      <c r="A119" s="31"/>
      <c r="B119" s="77" t="s">
        <v>152</v>
      </c>
      <c r="C119" s="67">
        <v>482</v>
      </c>
      <c r="D119" s="68">
        <v>13610565.36</v>
      </c>
      <c r="E119" s="69">
        <v>0.0112</v>
      </c>
    </row>
    <row r="120" spans="1:5" ht="12.75">
      <c r="A120" s="31"/>
      <c r="B120" s="77" t="s">
        <v>153</v>
      </c>
      <c r="C120" s="67">
        <v>260</v>
      </c>
      <c r="D120" s="68">
        <v>6808467.96</v>
      </c>
      <c r="E120" s="69">
        <v>0.0056</v>
      </c>
    </row>
    <row r="121" spans="1:5" ht="12.75">
      <c r="A121" s="31"/>
      <c r="B121" s="77" t="s">
        <v>154</v>
      </c>
      <c r="C121" s="67">
        <v>176</v>
      </c>
      <c r="D121" s="68">
        <v>6213666.94</v>
      </c>
      <c r="E121" s="69">
        <v>0.0051</v>
      </c>
    </row>
    <row r="122" spans="1:5" ht="12.75">
      <c r="A122" s="31"/>
      <c r="B122" s="77" t="s">
        <v>155</v>
      </c>
      <c r="C122" s="67">
        <v>4</v>
      </c>
      <c r="D122" s="68">
        <v>128523.76</v>
      </c>
      <c r="E122" s="69">
        <v>0.0001</v>
      </c>
    </row>
    <row r="123" spans="1:5" ht="12.75">
      <c r="A123" s="31"/>
      <c r="B123" s="77" t="s">
        <v>156</v>
      </c>
      <c r="C123" s="67">
        <v>1008</v>
      </c>
      <c r="D123" s="68">
        <v>29329730.87</v>
      </c>
      <c r="E123" s="69">
        <v>0.0241</v>
      </c>
    </row>
    <row r="124" spans="1:5" ht="12.75">
      <c r="A124" s="31"/>
      <c r="B124" s="77" t="s">
        <v>157</v>
      </c>
      <c r="C124" s="67">
        <v>1270</v>
      </c>
      <c r="D124" s="68">
        <v>27634234.57</v>
      </c>
      <c r="E124" s="69">
        <v>0.0227</v>
      </c>
    </row>
    <row r="125" spans="1:5" ht="12.75">
      <c r="A125" s="31"/>
      <c r="B125" s="77" t="s">
        <v>158</v>
      </c>
      <c r="C125" s="67">
        <v>114</v>
      </c>
      <c r="D125" s="68">
        <v>4062800.8</v>
      </c>
      <c r="E125" s="69">
        <v>0.0033</v>
      </c>
    </row>
    <row r="126" spans="1:5" ht="12.75">
      <c r="A126" s="31"/>
      <c r="B126" s="77" t="s">
        <v>159</v>
      </c>
      <c r="C126" s="67">
        <v>584</v>
      </c>
      <c r="D126" s="68">
        <v>18616313.98</v>
      </c>
      <c r="E126" s="69">
        <v>0.0153</v>
      </c>
    </row>
    <row r="127" spans="1:5" ht="12.75">
      <c r="A127" s="31"/>
      <c r="B127" s="77" t="s">
        <v>160</v>
      </c>
      <c r="C127" s="67">
        <v>2117</v>
      </c>
      <c r="D127" s="68">
        <v>56536992.76</v>
      </c>
      <c r="E127" s="69">
        <v>0.0464</v>
      </c>
    </row>
    <row r="128" spans="1:5" ht="12.75">
      <c r="A128" s="31"/>
      <c r="B128" s="77" t="s">
        <v>161</v>
      </c>
      <c r="C128" s="67">
        <v>1719</v>
      </c>
      <c r="D128" s="68">
        <v>43493398.7</v>
      </c>
      <c r="E128" s="69">
        <v>0.0357</v>
      </c>
    </row>
    <row r="129" spans="1:5" ht="12.75">
      <c r="A129" s="31"/>
      <c r="B129" s="77" t="s">
        <v>162</v>
      </c>
      <c r="C129" s="67">
        <v>1526</v>
      </c>
      <c r="D129" s="68">
        <v>48170857.16</v>
      </c>
      <c r="E129" s="69">
        <v>0.0395</v>
      </c>
    </row>
    <row r="130" spans="1:5" ht="12.75">
      <c r="A130" s="31"/>
      <c r="B130" s="77" t="s">
        <v>163</v>
      </c>
      <c r="C130" s="67">
        <v>986</v>
      </c>
      <c r="D130" s="68">
        <v>27556292.35</v>
      </c>
      <c r="E130" s="69">
        <v>0.0226</v>
      </c>
    </row>
    <row r="131" spans="1:5" ht="12.75">
      <c r="A131" s="31"/>
      <c r="B131" s="77" t="s">
        <v>164</v>
      </c>
      <c r="C131" s="67">
        <v>1402</v>
      </c>
      <c r="D131" s="68">
        <v>24572940.86</v>
      </c>
      <c r="E131" s="69">
        <v>0.0202</v>
      </c>
    </row>
    <row r="132" spans="1:5" ht="12.75">
      <c r="A132" s="31"/>
      <c r="B132" s="77" t="s">
        <v>165</v>
      </c>
      <c r="C132" s="67">
        <v>900</v>
      </c>
      <c r="D132" s="68">
        <v>24933863.78</v>
      </c>
      <c r="E132" s="69">
        <v>0.0205</v>
      </c>
    </row>
    <row r="133" spans="1:5" ht="12.75">
      <c r="A133" s="31"/>
      <c r="B133" s="77" t="s">
        <v>166</v>
      </c>
      <c r="C133" s="67">
        <v>241</v>
      </c>
      <c r="D133" s="68">
        <v>5148059.26</v>
      </c>
      <c r="E133" s="69">
        <v>0.0042</v>
      </c>
    </row>
    <row r="134" spans="1:5" ht="12.75">
      <c r="A134" s="31"/>
      <c r="B134" s="77" t="s">
        <v>167</v>
      </c>
      <c r="C134" s="67">
        <v>910</v>
      </c>
      <c r="D134" s="68">
        <v>20129414.72</v>
      </c>
      <c r="E134" s="69">
        <v>0.0165</v>
      </c>
    </row>
    <row r="135" spans="1:5" ht="12.75">
      <c r="A135" s="31"/>
      <c r="B135" s="77" t="s">
        <v>168</v>
      </c>
      <c r="C135" s="67">
        <v>195</v>
      </c>
      <c r="D135" s="68">
        <v>3921991.65</v>
      </c>
      <c r="E135" s="69">
        <v>0.0032</v>
      </c>
    </row>
    <row r="136" spans="1:5" ht="12.75">
      <c r="A136" s="31"/>
      <c r="B136" s="77" t="s">
        <v>169</v>
      </c>
      <c r="C136" s="67">
        <v>1702</v>
      </c>
      <c r="D136" s="68">
        <v>35927393.4</v>
      </c>
      <c r="E136" s="69">
        <v>0.0295</v>
      </c>
    </row>
    <row r="137" spans="1:5" ht="12.75">
      <c r="A137" s="31"/>
      <c r="B137" s="77" t="s">
        <v>170</v>
      </c>
      <c r="C137" s="67">
        <v>1871</v>
      </c>
      <c r="D137" s="68">
        <v>46855800.57</v>
      </c>
      <c r="E137" s="69">
        <v>0.0384</v>
      </c>
    </row>
    <row r="138" spans="1:5" ht="12.75">
      <c r="A138" s="31"/>
      <c r="B138" s="77" t="s">
        <v>171</v>
      </c>
      <c r="C138" s="67">
        <v>870</v>
      </c>
      <c r="D138" s="68">
        <v>26856348.12</v>
      </c>
      <c r="E138" s="69">
        <v>0.022</v>
      </c>
    </row>
    <row r="139" spans="1:5" ht="12.75">
      <c r="A139" s="31"/>
      <c r="B139" s="77" t="s">
        <v>172</v>
      </c>
      <c r="C139" s="67">
        <v>1691</v>
      </c>
      <c r="D139" s="68">
        <v>35995378.23</v>
      </c>
      <c r="E139" s="69">
        <v>0.0295</v>
      </c>
    </row>
    <row r="140" spans="1:5" ht="12.75">
      <c r="A140" s="31"/>
      <c r="B140" s="77" t="s">
        <v>173</v>
      </c>
      <c r="C140" s="67">
        <v>499</v>
      </c>
      <c r="D140" s="68">
        <v>15310708.19</v>
      </c>
      <c r="E140" s="69">
        <v>0.0126</v>
      </c>
    </row>
    <row r="141" spans="1:5" ht="12.75">
      <c r="A141" s="31"/>
      <c r="B141" s="77" t="s">
        <v>174</v>
      </c>
      <c r="C141" s="67">
        <v>909</v>
      </c>
      <c r="D141" s="68">
        <v>28631774.28</v>
      </c>
      <c r="E141" s="69">
        <v>0.0235</v>
      </c>
    </row>
    <row r="142" spans="1:5" ht="12.75">
      <c r="A142" s="31"/>
      <c r="B142" s="77" t="s">
        <v>175</v>
      </c>
      <c r="C142" s="67">
        <v>205</v>
      </c>
      <c r="D142" s="68">
        <v>8411380.89</v>
      </c>
      <c r="E142" s="69">
        <v>0.0069</v>
      </c>
    </row>
    <row r="143" spans="1:5" ht="12.75">
      <c r="A143" s="31"/>
      <c r="B143" s="77" t="s">
        <v>176</v>
      </c>
      <c r="C143" s="67">
        <v>202</v>
      </c>
      <c r="D143" s="68">
        <v>5090286.26</v>
      </c>
      <c r="E143" s="69">
        <v>0.0042</v>
      </c>
    </row>
    <row r="144" spans="1:5" ht="12.75">
      <c r="A144" s="31"/>
      <c r="B144" s="77" t="s">
        <v>177</v>
      </c>
      <c r="C144" s="67">
        <v>588</v>
      </c>
      <c r="D144" s="68">
        <v>14569112.2</v>
      </c>
      <c r="E144" s="69">
        <v>0.012</v>
      </c>
    </row>
    <row r="145" spans="1:5" ht="12.75">
      <c r="A145" s="31"/>
      <c r="B145" s="77" t="s">
        <v>178</v>
      </c>
      <c r="C145" s="67">
        <v>158</v>
      </c>
      <c r="D145" s="68">
        <v>6361393.48</v>
      </c>
      <c r="E145" s="69">
        <v>0.0052</v>
      </c>
    </row>
    <row r="146" spans="1:5" ht="12.75">
      <c r="A146" s="31"/>
      <c r="B146" s="77" t="s">
        <v>179</v>
      </c>
      <c r="C146" s="67">
        <v>2196</v>
      </c>
      <c r="D146" s="68">
        <v>43368867.98</v>
      </c>
      <c r="E146" s="69">
        <v>0.0356</v>
      </c>
    </row>
    <row r="147" spans="1:5" ht="12.75">
      <c r="A147" s="31"/>
      <c r="B147" s="77" t="s">
        <v>180</v>
      </c>
      <c r="C147" s="67">
        <v>1329</v>
      </c>
      <c r="D147" s="68">
        <v>32414935.23</v>
      </c>
      <c r="E147" s="69">
        <v>0.0266</v>
      </c>
    </row>
    <row r="148" spans="1:5" ht="12.75">
      <c r="A148" s="31"/>
      <c r="B148" s="77" t="s">
        <v>181</v>
      </c>
      <c r="C148" s="67">
        <v>817</v>
      </c>
      <c r="D148" s="68">
        <v>26678942.17</v>
      </c>
      <c r="E148" s="69">
        <v>0.0219</v>
      </c>
    </row>
    <row r="149" spans="1:5" ht="12.75">
      <c r="A149" s="31"/>
      <c r="B149" s="77" t="s">
        <v>182</v>
      </c>
      <c r="C149" s="67">
        <v>1911</v>
      </c>
      <c r="D149" s="68">
        <v>39982480.29</v>
      </c>
      <c r="E149" s="69">
        <v>0.0328</v>
      </c>
    </row>
    <row r="150" spans="1:5" ht="12.75">
      <c r="A150" s="31"/>
      <c r="B150" s="77" t="s">
        <v>183</v>
      </c>
      <c r="C150" s="67">
        <v>795</v>
      </c>
      <c r="D150" s="68">
        <v>20358232.91</v>
      </c>
      <c r="E150" s="69">
        <v>0.0167</v>
      </c>
    </row>
    <row r="151" spans="1:5" ht="12.75">
      <c r="A151" s="31"/>
      <c r="B151" s="77" t="s">
        <v>184</v>
      </c>
      <c r="C151" s="67">
        <v>610</v>
      </c>
      <c r="D151" s="68">
        <v>18914214.89</v>
      </c>
      <c r="E151" s="69">
        <v>0.0155</v>
      </c>
    </row>
    <row r="152" spans="1:5" ht="12.75">
      <c r="A152" s="31"/>
      <c r="B152" s="77" t="s">
        <v>185</v>
      </c>
      <c r="C152" s="67">
        <v>2397</v>
      </c>
      <c r="D152" s="68">
        <v>52027824.73</v>
      </c>
      <c r="E152" s="69">
        <v>0.0427</v>
      </c>
    </row>
    <row r="153" spans="1:5" ht="12.75">
      <c r="A153" s="31"/>
      <c r="B153" s="77" t="s">
        <v>186</v>
      </c>
      <c r="C153" s="67">
        <v>26</v>
      </c>
      <c r="D153" s="68">
        <v>564241.58</v>
      </c>
      <c r="E153" s="69">
        <v>0.0005</v>
      </c>
    </row>
    <row r="154" spans="1:5" ht="12.75">
      <c r="A154" s="31"/>
      <c r="B154" s="77" t="s">
        <v>187</v>
      </c>
      <c r="C154" s="67">
        <v>748</v>
      </c>
      <c r="D154" s="68">
        <v>14574368.74</v>
      </c>
      <c r="E154" s="69">
        <v>0.012</v>
      </c>
    </row>
    <row r="155" spans="1:5" ht="12.75">
      <c r="A155" s="31"/>
      <c r="B155" s="77" t="s">
        <v>188</v>
      </c>
      <c r="C155" s="67">
        <v>1067</v>
      </c>
      <c r="D155" s="68">
        <v>27350896.03</v>
      </c>
      <c r="E155" s="69">
        <v>0.0224</v>
      </c>
    </row>
    <row r="156" spans="1:5" ht="12.75">
      <c r="A156" s="31"/>
      <c r="B156" s="77" t="s">
        <v>189</v>
      </c>
      <c r="C156" s="67">
        <v>1524</v>
      </c>
      <c r="D156" s="68">
        <v>32210362.36</v>
      </c>
      <c r="E156" s="69">
        <v>0.0264</v>
      </c>
    </row>
    <row r="157" spans="1:5" ht="12.75">
      <c r="A157" s="31"/>
      <c r="B157" s="77" t="s">
        <v>190</v>
      </c>
      <c r="C157" s="67">
        <v>3405</v>
      </c>
      <c r="D157" s="68">
        <v>86549895.36</v>
      </c>
      <c r="E157" s="69">
        <v>0.071</v>
      </c>
    </row>
    <row r="158" spans="1:5" ht="12.75">
      <c r="A158" s="31"/>
      <c r="B158" s="77" t="s">
        <v>191</v>
      </c>
      <c r="C158" s="67">
        <v>232</v>
      </c>
      <c r="D158" s="68">
        <v>6910767.3</v>
      </c>
      <c r="E158" s="69">
        <v>0.0057</v>
      </c>
    </row>
    <row r="159" spans="1:5" ht="12.75">
      <c r="A159" s="31"/>
      <c r="B159" s="77" t="s">
        <v>192</v>
      </c>
      <c r="C159" s="67">
        <v>285</v>
      </c>
      <c r="D159" s="68">
        <v>5910133.38</v>
      </c>
      <c r="E159" s="69">
        <v>0.0048</v>
      </c>
    </row>
    <row r="160" spans="1:5" ht="12.75">
      <c r="A160" s="31"/>
      <c r="B160" s="77" t="s">
        <v>193</v>
      </c>
      <c r="C160" s="67">
        <v>1451</v>
      </c>
      <c r="D160" s="68">
        <v>27817969.74</v>
      </c>
      <c r="E160" s="69">
        <v>0.0228</v>
      </c>
    </row>
    <row r="161" spans="1:5" ht="12.75">
      <c r="A161" s="31"/>
      <c r="B161" s="77" t="s">
        <v>194</v>
      </c>
      <c r="C161" s="67">
        <v>766</v>
      </c>
      <c r="D161" s="68">
        <v>21036098.91</v>
      </c>
      <c r="E161" s="69">
        <v>0.0173</v>
      </c>
    </row>
    <row r="162" spans="1:5" ht="12.75">
      <c r="A162" s="31"/>
      <c r="B162" s="77" t="s">
        <v>195</v>
      </c>
      <c r="C162" s="67">
        <v>304</v>
      </c>
      <c r="D162" s="68">
        <v>5497141.82</v>
      </c>
      <c r="E162" s="69">
        <v>0.0045</v>
      </c>
    </row>
    <row r="163" spans="1:5" ht="12.75">
      <c r="A163" s="31"/>
      <c r="B163" s="77" t="s">
        <v>196</v>
      </c>
      <c r="C163" s="67">
        <v>1673</v>
      </c>
      <c r="D163" s="68">
        <v>36176346.78</v>
      </c>
      <c r="E163" s="69">
        <v>0.0297</v>
      </c>
    </row>
    <row r="164" spans="1:5" ht="12.75">
      <c r="A164" s="31"/>
      <c r="B164" s="77" t="s">
        <v>197</v>
      </c>
      <c r="C164" s="67">
        <v>112</v>
      </c>
      <c r="D164" s="68">
        <v>3610199.38</v>
      </c>
      <c r="E164" s="69">
        <v>0.003</v>
      </c>
    </row>
    <row r="165" spans="1:5" ht="13.5" thickBot="1">
      <c r="A165" s="31"/>
      <c r="B165" s="70" t="s">
        <v>80</v>
      </c>
      <c r="C165" s="71">
        <v>48376</v>
      </c>
      <c r="D165" s="72">
        <v>1218743946.5300002</v>
      </c>
      <c r="E165" s="73">
        <v>1</v>
      </c>
    </row>
    <row r="166" spans="1:5" ht="13.5" thickTop="1">
      <c r="A166" s="31"/>
      <c r="B166" s="77"/>
      <c r="C166" s="67"/>
      <c r="D166" s="68"/>
      <c r="E166" s="69"/>
    </row>
    <row r="167" spans="1:5" ht="12.75">
      <c r="A167" s="31"/>
      <c r="B167" s="77"/>
      <c r="C167" s="67"/>
      <c r="D167" s="68"/>
      <c r="E167" s="69"/>
    </row>
    <row r="168" spans="1:5" ht="12.75">
      <c r="A168" s="31"/>
      <c r="B168" s="77"/>
      <c r="C168" s="67"/>
      <c r="D168" s="68"/>
      <c r="E168" s="69"/>
    </row>
    <row r="169" spans="1:5" ht="12.75">
      <c r="A169" s="31"/>
      <c r="B169" s="31"/>
      <c r="C169" s="67"/>
      <c r="D169" s="68"/>
      <c r="E169" s="69"/>
    </row>
    <row r="170" spans="1:5" ht="12.75">
      <c r="A170" s="31"/>
      <c r="B170" s="31"/>
      <c r="C170" s="67"/>
      <c r="D170" s="68"/>
      <c r="E170" s="69"/>
    </row>
    <row r="171" spans="1:5" ht="12.75">
      <c r="A171" s="31"/>
      <c r="B171" s="31"/>
      <c r="C171" s="67"/>
      <c r="D171" s="68"/>
      <c r="E171" s="69"/>
    </row>
    <row r="172" spans="1:5" ht="12.75">
      <c r="A172" s="31"/>
      <c r="B172" s="31"/>
      <c r="C172" s="67"/>
      <c r="D172" s="68"/>
      <c r="E172" s="69"/>
    </row>
    <row r="173" spans="1:5" ht="12.75">
      <c r="A173" s="31"/>
      <c r="B173" s="31"/>
      <c r="C173" s="67"/>
      <c r="D173" s="68"/>
      <c r="E173" s="69"/>
    </row>
    <row r="174" spans="1:5" ht="12.75">
      <c r="A174" s="31"/>
      <c r="B174" s="31"/>
      <c r="C174" s="67"/>
      <c r="D174" s="68"/>
      <c r="E174" s="69"/>
    </row>
    <row r="175" spans="1:3" ht="12.75">
      <c r="A175" s="31"/>
      <c r="B175" s="31"/>
      <c r="C175" s="67"/>
    </row>
    <row r="176" spans="1:3" ht="12.75">
      <c r="A176" s="31"/>
      <c r="B176" s="31"/>
      <c r="C176" s="67"/>
    </row>
    <row r="177" spans="1:3" ht="12.75">
      <c r="A177" s="31"/>
      <c r="B177" s="31"/>
      <c r="C177" s="67"/>
    </row>
    <row r="178" spans="1:3" ht="12.75">
      <c r="A178" s="31"/>
      <c r="B178" s="31"/>
      <c r="C178" s="67"/>
    </row>
    <row r="179" spans="1:3" ht="12.75">
      <c r="A179" s="31"/>
      <c r="B179" s="31"/>
      <c r="C179" s="67"/>
    </row>
    <row r="180" spans="1:3" ht="12.75">
      <c r="A180" s="31"/>
      <c r="B180" s="31"/>
      <c r="C180" s="67"/>
    </row>
    <row r="181" spans="1:2" ht="12.75">
      <c r="A181" s="31"/>
      <c r="B181" s="31"/>
    </row>
    <row r="182" spans="1:2" ht="12.75">
      <c r="A182" s="31"/>
      <c r="B182" s="31"/>
    </row>
    <row r="183" spans="1:2" ht="12.75">
      <c r="A183" s="31"/>
      <c r="B183" s="31"/>
    </row>
    <row r="184" spans="1:2" ht="12.75">
      <c r="A184" s="31"/>
      <c r="B184" s="31"/>
    </row>
    <row r="185" spans="1:2" ht="12.75">
      <c r="A185" s="31"/>
      <c r="B185" s="31"/>
    </row>
    <row r="186" spans="1:2" ht="12.75">
      <c r="A186" s="31"/>
      <c r="B186" s="31"/>
    </row>
    <row r="187" spans="1:2" ht="12.75">
      <c r="A187" s="31"/>
      <c r="B187" s="31"/>
    </row>
    <row r="188" spans="1:2" ht="12.75">
      <c r="A188" s="31"/>
      <c r="B188" s="31"/>
    </row>
    <row r="189" spans="1:2" ht="12.75">
      <c r="A189" s="31"/>
      <c r="B189" s="31"/>
    </row>
    <row r="190" spans="1:2" ht="12.75">
      <c r="A190" s="31"/>
      <c r="B190" s="31"/>
    </row>
    <row r="191" spans="1:2" ht="12.75">
      <c r="A191" s="31"/>
      <c r="B191" s="31"/>
    </row>
    <row r="192" spans="1:2" ht="12.75">
      <c r="A192" s="31"/>
      <c r="B192" s="31"/>
    </row>
    <row r="193" spans="1:2" ht="12.75">
      <c r="A193" s="31"/>
      <c r="B193" s="31"/>
    </row>
    <row r="194" spans="1:2" ht="12.75">
      <c r="A194" s="31"/>
      <c r="B194" s="31"/>
    </row>
    <row r="195" spans="1:2" ht="12.75">
      <c r="A195" s="31"/>
      <c r="B195" s="31"/>
    </row>
    <row r="196" spans="1:2" ht="12.75">
      <c r="A196" s="31"/>
      <c r="B196" s="31"/>
    </row>
    <row r="197" spans="1:2" ht="12.75">
      <c r="A197" s="31"/>
      <c r="B197" s="31"/>
    </row>
    <row r="198" spans="1:2" ht="12.75">
      <c r="A198" s="31"/>
      <c r="B198" s="31"/>
    </row>
    <row r="199" spans="1:2" ht="12.75">
      <c r="A199" s="31"/>
      <c r="B199" s="31"/>
    </row>
    <row r="200" spans="1:2" ht="12.75">
      <c r="A200" s="31"/>
      <c r="B200" s="31"/>
    </row>
    <row r="201" spans="1:2" ht="12.75">
      <c r="A201" s="31"/>
      <c r="B201" s="31"/>
    </row>
    <row r="202" spans="1:2" ht="12.75">
      <c r="A202" s="31"/>
      <c r="B202" s="31"/>
    </row>
    <row r="203" spans="1:2" ht="12.75">
      <c r="A203" s="31"/>
      <c r="B203" s="31"/>
    </row>
    <row r="204" spans="1:2" ht="12.75">
      <c r="A204" s="31"/>
      <c r="B204" s="31"/>
    </row>
    <row r="205" spans="1:2" ht="12.75">
      <c r="A205" s="31"/>
      <c r="B205" s="31"/>
    </row>
    <row r="206" spans="1:2" ht="12.75">
      <c r="A206" s="31"/>
      <c r="B206" s="31"/>
    </row>
    <row r="207" spans="1:2" ht="12.75">
      <c r="A207" s="31"/>
      <c r="B207" s="31"/>
    </row>
    <row r="208" spans="1:2" ht="12.75">
      <c r="A208" s="31"/>
      <c r="B208" s="31"/>
    </row>
    <row r="209" spans="1:2" ht="12.75">
      <c r="A209" s="31"/>
      <c r="B209" s="31"/>
    </row>
    <row r="210" spans="1:2" ht="12.75">
      <c r="A210" s="31"/>
      <c r="B210" s="31"/>
    </row>
    <row r="211" spans="1:2" ht="12.75">
      <c r="A211" s="31"/>
      <c r="B211" s="31"/>
    </row>
    <row r="212" spans="1:2" ht="12.75">
      <c r="A212" s="31"/>
      <c r="B212" s="31"/>
    </row>
    <row r="213" spans="1:2" ht="12.75">
      <c r="A213" s="31"/>
      <c r="B213" s="31"/>
    </row>
    <row r="214" spans="1:2" ht="12.75">
      <c r="A214" s="31"/>
      <c r="B214" s="31"/>
    </row>
    <row r="215" spans="1:2" ht="12.75">
      <c r="A215" s="31"/>
      <c r="B215" s="31"/>
    </row>
    <row r="216" spans="1:2" ht="12.75">
      <c r="A216" s="31"/>
      <c r="B216" s="31"/>
    </row>
    <row r="217" spans="1:2" ht="12.75">
      <c r="A217" s="31"/>
      <c r="B217" s="31"/>
    </row>
    <row r="218" spans="1:2" ht="12.75">
      <c r="A218" s="31"/>
      <c r="B218" s="31"/>
    </row>
    <row r="219" spans="1:2" ht="12.75">
      <c r="A219" s="31"/>
      <c r="B219" s="31"/>
    </row>
    <row r="220" spans="1:2" ht="12.75">
      <c r="A220" s="31"/>
      <c r="B220" s="31"/>
    </row>
    <row r="221" spans="1:2" ht="12.75">
      <c r="A221" s="31"/>
      <c r="B221" s="31"/>
    </row>
    <row r="222" spans="1:2" ht="12.75">
      <c r="A222" s="31"/>
      <c r="B222" s="31"/>
    </row>
    <row r="223" spans="1:2" ht="12.75">
      <c r="A223" s="31"/>
      <c r="B223" s="31"/>
    </row>
    <row r="224" spans="1:2" ht="12.75">
      <c r="A224" s="31"/>
      <c r="B224" s="31"/>
    </row>
    <row r="225" spans="1:2" ht="12.75">
      <c r="A225" s="31"/>
      <c r="B225" s="31"/>
    </row>
    <row r="226" spans="1:2" ht="12.75">
      <c r="A226" s="31"/>
      <c r="B226" s="31"/>
    </row>
    <row r="227" spans="1:2" ht="12.75">
      <c r="A227" s="31"/>
      <c r="B227" s="31"/>
    </row>
    <row r="228" spans="1:2" ht="12.75">
      <c r="A228" s="31"/>
      <c r="B228" s="31"/>
    </row>
    <row r="229" spans="1:2" ht="12.75">
      <c r="A229" s="31"/>
      <c r="B229" s="31"/>
    </row>
    <row r="230" spans="1:2" ht="12.75">
      <c r="A230" s="31"/>
      <c r="B230" s="31"/>
    </row>
    <row r="231" spans="1:2" ht="12.75">
      <c r="A231" s="31"/>
      <c r="B231" s="31"/>
    </row>
    <row r="232" spans="1:2" ht="12.75">
      <c r="A232" s="31"/>
      <c r="B232" s="31"/>
    </row>
    <row r="233" spans="1:2" ht="12.75">
      <c r="A233" s="31"/>
      <c r="B233" s="31"/>
    </row>
    <row r="234" spans="1:2" ht="12.75">
      <c r="A234" s="31"/>
      <c r="B234" s="31"/>
    </row>
    <row r="235" spans="1:2" ht="12.75">
      <c r="A235" s="31"/>
      <c r="B235" s="31"/>
    </row>
    <row r="236" spans="1:2" ht="12.75">
      <c r="A236" s="31"/>
      <c r="B236" s="31"/>
    </row>
    <row r="237" spans="1:2" ht="12.75">
      <c r="A237" s="31"/>
      <c r="B237" s="31"/>
    </row>
    <row r="238" spans="1:2" ht="12.75">
      <c r="A238" s="31"/>
      <c r="B238" s="31"/>
    </row>
    <row r="239" spans="1:2" ht="12.75">
      <c r="A239" s="31"/>
      <c r="B239" s="31"/>
    </row>
    <row r="240" spans="1:2" ht="12.75">
      <c r="A240" s="31"/>
      <c r="B240" s="31"/>
    </row>
    <row r="241" spans="1:2" ht="12.75">
      <c r="A241" s="31"/>
      <c r="B241" s="31"/>
    </row>
    <row r="242" spans="1:2" ht="12.75">
      <c r="A242" s="31"/>
      <c r="B242" s="31"/>
    </row>
    <row r="243" spans="1:2" ht="12.75">
      <c r="A243" s="31"/>
      <c r="B243" s="31"/>
    </row>
    <row r="244" spans="1:2" ht="12.75">
      <c r="A244" s="31"/>
      <c r="B244" s="31"/>
    </row>
    <row r="245" spans="1:2" ht="12.75">
      <c r="A245" s="31"/>
      <c r="B245" s="31"/>
    </row>
    <row r="246" spans="1:2" ht="12.75">
      <c r="A246" s="31"/>
      <c r="B246" s="31"/>
    </row>
    <row r="247" spans="1:2" ht="12.75">
      <c r="A247" s="31"/>
      <c r="B247" s="31"/>
    </row>
    <row r="248" spans="1:2" ht="12.75">
      <c r="A248" s="31"/>
      <c r="B248" s="31"/>
    </row>
    <row r="249" spans="1:2" ht="12.75">
      <c r="A249" s="31"/>
      <c r="B249" s="31"/>
    </row>
    <row r="250" spans="1:2" ht="12.75">
      <c r="A250" s="31"/>
      <c r="B250" s="31"/>
    </row>
    <row r="251" spans="1:2" ht="12.75">
      <c r="A251" s="31"/>
      <c r="B251" s="31"/>
    </row>
    <row r="252" spans="1:2" ht="12.75">
      <c r="A252" s="31"/>
      <c r="B252" s="31"/>
    </row>
    <row r="253" spans="1:2" ht="12.75">
      <c r="A253" s="31"/>
      <c r="B253" s="31"/>
    </row>
    <row r="254" spans="1:2" ht="12.75">
      <c r="A254" s="31"/>
      <c r="B254" s="31"/>
    </row>
    <row r="255" spans="1:2" ht="12.75">
      <c r="A255" s="31"/>
      <c r="B255" s="31"/>
    </row>
    <row r="256" spans="1:2" ht="12.75">
      <c r="A256" s="31"/>
      <c r="B256" s="31"/>
    </row>
    <row r="257" spans="1:2" ht="12.75">
      <c r="A257" s="31"/>
      <c r="B257" s="31"/>
    </row>
    <row r="258" spans="1:2" ht="12.75">
      <c r="A258" s="31"/>
      <c r="B258" s="31"/>
    </row>
    <row r="259" spans="1:2" ht="12.75">
      <c r="A259" s="31"/>
      <c r="B259" s="31"/>
    </row>
    <row r="260" spans="1:2" ht="12.75">
      <c r="A260" s="31"/>
      <c r="B260" s="31"/>
    </row>
    <row r="261" spans="1:2" ht="12.75">
      <c r="A261" s="31"/>
      <c r="B261" s="31"/>
    </row>
    <row r="262" spans="1:2" ht="12.75">
      <c r="A262" s="31"/>
      <c r="B262" s="31"/>
    </row>
    <row r="263" spans="1:2" ht="12.75">
      <c r="A263" s="31"/>
      <c r="B263" s="31"/>
    </row>
    <row r="264" spans="1:2" ht="12.75">
      <c r="A264" s="31"/>
      <c r="B264" s="31"/>
    </row>
    <row r="265" spans="1:2" ht="12.75">
      <c r="A265" s="31"/>
      <c r="B265" s="31"/>
    </row>
    <row r="266" spans="1:2" ht="12.75">
      <c r="A266" s="31"/>
      <c r="B266" s="31"/>
    </row>
    <row r="267" spans="1:2" ht="12.75">
      <c r="A267" s="31"/>
      <c r="B267" s="31"/>
    </row>
    <row r="268" spans="1:2" ht="12.75">
      <c r="A268" s="31"/>
      <c r="B268" s="31"/>
    </row>
    <row r="269" spans="1:2" ht="12.75">
      <c r="A269" s="31"/>
      <c r="B269" s="31"/>
    </row>
    <row r="270" spans="1:2" ht="12.75">
      <c r="A270" s="31"/>
      <c r="B270" s="31"/>
    </row>
    <row r="271" spans="1:2" ht="12.75">
      <c r="A271" s="31"/>
      <c r="B271" s="31"/>
    </row>
    <row r="272" spans="1:2" ht="12.75">
      <c r="A272" s="31"/>
      <c r="B272" s="31"/>
    </row>
    <row r="273" spans="1:2" ht="12.75">
      <c r="A273" s="31"/>
      <c r="B273" s="31"/>
    </row>
    <row r="274" spans="1:2" ht="12.75">
      <c r="A274" s="31"/>
      <c r="B274" s="31"/>
    </row>
    <row r="275" spans="1:2" ht="12.75">
      <c r="A275" s="31"/>
      <c r="B275" s="31"/>
    </row>
    <row r="276" spans="1:2" ht="12.75">
      <c r="A276" s="31"/>
      <c r="B276" s="31"/>
    </row>
    <row r="277" spans="1:2" ht="12.75">
      <c r="A277" s="31"/>
      <c r="B277" s="31"/>
    </row>
    <row r="278" spans="1:2" ht="12.75">
      <c r="A278" s="31"/>
      <c r="B278" s="31"/>
    </row>
    <row r="279" spans="1:2" ht="12.75">
      <c r="A279" s="31"/>
      <c r="B279" s="31"/>
    </row>
    <row r="280" spans="1:2" ht="12.75">
      <c r="A280" s="31"/>
      <c r="B280" s="31"/>
    </row>
    <row r="281" spans="1:2" ht="12.75">
      <c r="A281" s="31"/>
      <c r="B281" s="31"/>
    </row>
    <row r="282" spans="1:2" ht="12.75">
      <c r="A282" s="31"/>
      <c r="B282" s="31"/>
    </row>
    <row r="283" spans="1:2" ht="12.75">
      <c r="A283" s="31"/>
      <c r="B283" s="31"/>
    </row>
    <row r="284" spans="1:2" ht="12.75">
      <c r="A284" s="31"/>
      <c r="B284" s="31"/>
    </row>
    <row r="285" spans="1:2" ht="12.75">
      <c r="A285" s="31"/>
      <c r="B285" s="31"/>
    </row>
    <row r="286" spans="1:2" ht="12.75">
      <c r="A286" s="31"/>
      <c r="B286" s="31"/>
    </row>
    <row r="287" spans="1:2" ht="12.75">
      <c r="A287" s="31"/>
      <c r="B287" s="31"/>
    </row>
    <row r="288" spans="1:2" ht="12.75">
      <c r="A288" s="31"/>
      <c r="B288" s="31"/>
    </row>
    <row r="289" spans="1:2" ht="12.75">
      <c r="A289" s="31"/>
      <c r="B289" s="31"/>
    </row>
    <row r="290" spans="1:2" ht="12.75">
      <c r="A290" s="31"/>
      <c r="B290" s="31"/>
    </row>
    <row r="291" spans="1:2" ht="12.75">
      <c r="A291" s="31"/>
      <c r="B291" s="31"/>
    </row>
    <row r="292" spans="1:2" ht="12.75">
      <c r="A292" s="31"/>
      <c r="B292" s="31"/>
    </row>
    <row r="293" spans="1:2" ht="12.75">
      <c r="A293" s="31"/>
      <c r="B293" s="31"/>
    </row>
    <row r="294" spans="1:2" ht="12.75">
      <c r="A294" s="31"/>
      <c r="B294" s="31"/>
    </row>
    <row r="295" spans="1:2" ht="12.75">
      <c r="A295" s="31"/>
      <c r="B295" s="31"/>
    </row>
    <row r="296" spans="1:2" ht="12.75">
      <c r="A296" s="31"/>
      <c r="B296" s="31"/>
    </row>
    <row r="297" spans="1:2" ht="12.75">
      <c r="A297" s="31"/>
      <c r="B297" s="31"/>
    </row>
    <row r="298" spans="1:2" ht="12.75">
      <c r="A298" s="31"/>
      <c r="B298" s="31"/>
    </row>
    <row r="299" spans="1:2" ht="12.75">
      <c r="A299" s="31"/>
      <c r="B299" s="31"/>
    </row>
    <row r="300" spans="1:2" ht="12.75">
      <c r="A300" s="31"/>
      <c r="B300" s="31"/>
    </row>
    <row r="301" spans="1:2" ht="12.75">
      <c r="A301" s="31"/>
      <c r="B301" s="31"/>
    </row>
    <row r="302" spans="1:2" ht="12.75">
      <c r="A302" s="31"/>
      <c r="B302" s="31"/>
    </row>
    <row r="303" spans="1:2" ht="12.75">
      <c r="A303" s="31"/>
      <c r="B303" s="31"/>
    </row>
    <row r="304" spans="1:2" ht="12.75">
      <c r="A304" s="31"/>
      <c r="B304" s="31"/>
    </row>
    <row r="305" spans="1:2" ht="12.75">
      <c r="A305" s="31"/>
      <c r="B305" s="31"/>
    </row>
    <row r="306" spans="1:2" ht="12.75">
      <c r="A306" s="31"/>
      <c r="B306" s="31"/>
    </row>
    <row r="307" spans="1:2" ht="12.75">
      <c r="A307" s="31"/>
      <c r="B307" s="31"/>
    </row>
    <row r="308" spans="1:2" ht="12.75">
      <c r="A308" s="31"/>
      <c r="B308" s="31"/>
    </row>
    <row r="309" spans="1:2" ht="12.75">
      <c r="A309" s="31"/>
      <c r="B309" s="31"/>
    </row>
    <row r="310" spans="1:2" ht="12.75">
      <c r="A310" s="31"/>
      <c r="B310" s="31"/>
    </row>
    <row r="311" spans="1:2" ht="12.75">
      <c r="A311" s="31"/>
      <c r="B311" s="31"/>
    </row>
    <row r="312" spans="1:2" ht="12.75">
      <c r="A312" s="31"/>
      <c r="B312" s="31"/>
    </row>
    <row r="313" spans="1:2" ht="12.75">
      <c r="A313" s="31"/>
      <c r="B313" s="31"/>
    </row>
    <row r="314" spans="1:2" ht="12.75">
      <c r="A314" s="31"/>
      <c r="B314" s="31"/>
    </row>
    <row r="315" spans="1:2" ht="12.75">
      <c r="A315" s="31"/>
      <c r="B315" s="31"/>
    </row>
    <row r="316" spans="1:2" ht="12.75">
      <c r="A316" s="31"/>
      <c r="B316" s="31"/>
    </row>
    <row r="317" spans="1:2" ht="12.75">
      <c r="A317" s="31"/>
      <c r="B317" s="31"/>
    </row>
    <row r="318" spans="1:2" ht="12.75">
      <c r="A318" s="31"/>
      <c r="B318" s="31"/>
    </row>
    <row r="319" spans="1:2" ht="12.75">
      <c r="A319" s="31"/>
      <c r="B319" s="31"/>
    </row>
    <row r="320" spans="1:2" ht="12.75">
      <c r="A320" s="31"/>
      <c r="B320" s="31"/>
    </row>
    <row r="321" spans="1:2" ht="12.75">
      <c r="A321" s="31"/>
      <c r="B321" s="31"/>
    </row>
    <row r="322" spans="1:2" ht="12.75">
      <c r="A322" s="31"/>
      <c r="B322" s="31"/>
    </row>
    <row r="323" spans="1:2" ht="12.75">
      <c r="A323" s="31"/>
      <c r="B323" s="31"/>
    </row>
    <row r="324" spans="1:2" ht="12.75">
      <c r="A324" s="31"/>
      <c r="B324" s="31"/>
    </row>
    <row r="325" spans="1:2" ht="12.75">
      <c r="A325" s="31"/>
      <c r="B325" s="31"/>
    </row>
    <row r="326" spans="1:2" ht="12.75">
      <c r="A326" s="31"/>
      <c r="B326" s="31"/>
    </row>
    <row r="327" spans="1:2" ht="12.75">
      <c r="A327" s="31"/>
      <c r="B327" s="31"/>
    </row>
    <row r="328" spans="1:2" ht="12.75">
      <c r="A328" s="31"/>
      <c r="B328" s="31"/>
    </row>
    <row r="329" spans="1:2" ht="12.75">
      <c r="A329" s="31"/>
      <c r="B329" s="31"/>
    </row>
    <row r="330" spans="1:2" ht="12.75">
      <c r="A330" s="31"/>
      <c r="B330" s="31"/>
    </row>
    <row r="331" spans="1:2" ht="12.75">
      <c r="A331" s="31"/>
      <c r="B331" s="31"/>
    </row>
    <row r="332" spans="1:2" ht="12.75">
      <c r="A332" s="31"/>
      <c r="B332" s="31"/>
    </row>
    <row r="333" spans="1:2" ht="12.75">
      <c r="A333" s="31"/>
      <c r="B333" s="31"/>
    </row>
    <row r="334" spans="1:2" ht="12.75">
      <c r="A334" s="31"/>
      <c r="B334" s="31"/>
    </row>
    <row r="335" spans="1:2" ht="12.75">
      <c r="A335" s="31"/>
      <c r="B335" s="31"/>
    </row>
    <row r="336" spans="1:2" ht="12.75">
      <c r="A336" s="31"/>
      <c r="B336" s="31"/>
    </row>
    <row r="337" spans="1:2" ht="12.75">
      <c r="A337" s="31"/>
      <c r="B337" s="31"/>
    </row>
    <row r="338" spans="1:2" ht="12.75">
      <c r="A338" s="31"/>
      <c r="B338" s="31"/>
    </row>
    <row r="339" spans="1:2" ht="12.75">
      <c r="A339" s="31"/>
      <c r="B339" s="31"/>
    </row>
    <row r="340" spans="1:2" ht="12.75">
      <c r="A340" s="31"/>
      <c r="B340" s="31"/>
    </row>
    <row r="341" spans="1:2" ht="12.75">
      <c r="A341" s="31"/>
      <c r="B341" s="31"/>
    </row>
    <row r="342" spans="1:2" ht="12.75">
      <c r="A342" s="31"/>
      <c r="B342" s="31"/>
    </row>
    <row r="343" spans="1:2" ht="12.75">
      <c r="A343" s="31"/>
      <c r="B343" s="31"/>
    </row>
    <row r="344" spans="1:2" ht="12.75">
      <c r="A344" s="31"/>
      <c r="B344" s="31"/>
    </row>
    <row r="345" spans="1:2" ht="12.75">
      <c r="A345" s="31"/>
      <c r="B345" s="31"/>
    </row>
    <row r="346" spans="1:2" ht="12.75">
      <c r="A346" s="31"/>
      <c r="B346" s="31"/>
    </row>
    <row r="347" spans="1:2" ht="12.75">
      <c r="A347" s="31"/>
      <c r="B347" s="31"/>
    </row>
    <row r="348" spans="1:2" ht="12.75">
      <c r="A348" s="31"/>
      <c r="B348" s="31"/>
    </row>
    <row r="349" spans="1:2" ht="12.75">
      <c r="A349" s="31"/>
      <c r="B349" s="31"/>
    </row>
    <row r="350" spans="1:2" ht="12.75">
      <c r="A350" s="31"/>
      <c r="B350" s="31"/>
    </row>
    <row r="351" spans="1:2" ht="12.75">
      <c r="A351" s="31"/>
      <c r="B351" s="31"/>
    </row>
    <row r="352" spans="1:2" ht="12.75">
      <c r="A352" s="31"/>
      <c r="B352" s="31"/>
    </row>
    <row r="353" spans="1:2" ht="12.75">
      <c r="A353" s="31"/>
      <c r="B353" s="31"/>
    </row>
    <row r="354" spans="1:2" ht="12.75">
      <c r="A354" s="31"/>
      <c r="B354" s="31"/>
    </row>
    <row r="355" spans="1:2" ht="12.75">
      <c r="A355" s="31"/>
      <c r="B355" s="31"/>
    </row>
    <row r="356" spans="1:2" ht="12.75">
      <c r="A356" s="31"/>
      <c r="B356" s="31"/>
    </row>
    <row r="357" spans="1:2" ht="12.75">
      <c r="A357" s="31"/>
      <c r="B357" s="31"/>
    </row>
    <row r="358" spans="1:2" ht="12.75">
      <c r="A358" s="31"/>
      <c r="B358" s="31"/>
    </row>
    <row r="359" spans="1:2" ht="12.75">
      <c r="A359" s="31"/>
      <c r="B359" s="31"/>
    </row>
    <row r="360" spans="1:2" ht="12.75">
      <c r="A360" s="31"/>
      <c r="B360" s="31"/>
    </row>
    <row r="361" spans="1:2" ht="12.75">
      <c r="A361" s="31"/>
      <c r="B361" s="31"/>
    </row>
    <row r="362" spans="1:2" ht="12.75">
      <c r="A362" s="31"/>
      <c r="B362" s="31"/>
    </row>
    <row r="363" spans="1:2" ht="12.75">
      <c r="A363" s="31"/>
      <c r="B363" s="31"/>
    </row>
    <row r="364" spans="1:2" ht="12.75">
      <c r="A364" s="31"/>
      <c r="B364" s="31"/>
    </row>
    <row r="365" spans="1:2" ht="12.75">
      <c r="A365" s="31"/>
      <c r="B365" s="31"/>
    </row>
    <row r="366" spans="1:2" ht="12.75">
      <c r="A366" s="31"/>
      <c r="B366" s="31"/>
    </row>
    <row r="367" spans="1:2" ht="12.75">
      <c r="A367" s="31"/>
      <c r="B367" s="31"/>
    </row>
    <row r="368" spans="1:2" ht="12.75">
      <c r="A368" s="31"/>
      <c r="B368" s="31"/>
    </row>
    <row r="369" spans="1:2" ht="12.75">
      <c r="A369" s="31"/>
      <c r="B369" s="31"/>
    </row>
    <row r="370" spans="1:2" ht="12.75">
      <c r="A370" s="31"/>
      <c r="B370" s="31"/>
    </row>
    <row r="371" spans="1:2" ht="12.75">
      <c r="A371" s="31"/>
      <c r="B371" s="31"/>
    </row>
    <row r="372" spans="1:2" ht="12.75">
      <c r="A372" s="31"/>
      <c r="B372" s="31"/>
    </row>
    <row r="373" spans="1:2" ht="12.75">
      <c r="A373" s="31"/>
      <c r="B373" s="31"/>
    </row>
    <row r="374" spans="1:2" ht="12.75">
      <c r="A374" s="31"/>
      <c r="B374" s="31"/>
    </row>
    <row r="375" spans="1:2" ht="12.75">
      <c r="A375" s="31"/>
      <c r="B375" s="31"/>
    </row>
    <row r="376" spans="1:2" ht="12.75">
      <c r="A376" s="31"/>
      <c r="B376" s="31"/>
    </row>
    <row r="377" spans="1:2" ht="12.75">
      <c r="A377" s="31"/>
      <c r="B377" s="31"/>
    </row>
    <row r="378" spans="1:2" ht="12.75">
      <c r="A378" s="31"/>
      <c r="B378" s="31"/>
    </row>
    <row r="379" spans="1:2" ht="12.75">
      <c r="A379" s="31"/>
      <c r="B379" s="31"/>
    </row>
    <row r="380" spans="1:2" ht="12.75">
      <c r="A380" s="31"/>
      <c r="B380" s="31"/>
    </row>
    <row r="381" spans="1:2" ht="12.75">
      <c r="A381" s="31"/>
      <c r="B381" s="31"/>
    </row>
    <row r="382" spans="1:2" ht="12.75">
      <c r="A382" s="31"/>
      <c r="B382" s="31"/>
    </row>
    <row r="383" spans="1:2" ht="12.75">
      <c r="A383" s="31"/>
      <c r="B383" s="31"/>
    </row>
    <row r="384" spans="1:2" ht="12.75">
      <c r="A384" s="31"/>
      <c r="B384" s="31"/>
    </row>
    <row r="385" spans="1:2" ht="12.75">
      <c r="A385" s="31"/>
      <c r="B385" s="31"/>
    </row>
    <row r="386" spans="1:2" ht="12.75">
      <c r="A386" s="31"/>
      <c r="B386" s="31"/>
    </row>
    <row r="387" spans="1:2" ht="12.75">
      <c r="A387" s="31"/>
      <c r="B387" s="31"/>
    </row>
    <row r="388" spans="1:2" ht="12.75">
      <c r="A388" s="31"/>
      <c r="B388" s="31"/>
    </row>
    <row r="389" spans="1:2" ht="12.75">
      <c r="A389" s="31"/>
      <c r="B389" s="31"/>
    </row>
    <row r="390" spans="1:2" ht="12.75">
      <c r="A390" s="31"/>
      <c r="B390" s="31"/>
    </row>
    <row r="391" spans="1:2" ht="12.75">
      <c r="A391" s="31"/>
      <c r="B391" s="31"/>
    </row>
    <row r="392" spans="1:2" ht="12.75">
      <c r="A392" s="31"/>
      <c r="B392" s="31"/>
    </row>
    <row r="393" spans="1:2" ht="12.75">
      <c r="A393" s="31"/>
      <c r="B393" s="31"/>
    </row>
    <row r="394" spans="1:2" ht="12.75">
      <c r="A394" s="31"/>
      <c r="B394" s="31"/>
    </row>
    <row r="395" spans="1:2" ht="12.75">
      <c r="A395" s="31"/>
      <c r="B395" s="31"/>
    </row>
    <row r="396" spans="1:2" ht="12.75">
      <c r="A396" s="31"/>
      <c r="B396" s="31"/>
    </row>
    <row r="397" spans="1:2" ht="12.75">
      <c r="A397" s="31"/>
      <c r="B397" s="31"/>
    </row>
    <row r="398" spans="1:2" ht="12.75">
      <c r="A398" s="31"/>
      <c r="B398" s="31"/>
    </row>
    <row r="399" spans="1:2" ht="12.75">
      <c r="A399" s="31"/>
      <c r="B399" s="31"/>
    </row>
    <row r="400" spans="1:2" ht="12.75">
      <c r="A400" s="31"/>
      <c r="B400" s="31"/>
    </row>
    <row r="401" spans="1:2" ht="12.75">
      <c r="A401" s="31"/>
      <c r="B401" s="31"/>
    </row>
    <row r="402" spans="1:2" ht="12.75">
      <c r="A402" s="31"/>
      <c r="B402" s="31"/>
    </row>
    <row r="403" spans="1:2" ht="12.75">
      <c r="A403" s="31"/>
      <c r="B403" s="31"/>
    </row>
    <row r="404" spans="1:2" ht="12.75">
      <c r="A404" s="31"/>
      <c r="B404" s="31"/>
    </row>
    <row r="405" spans="1:2" ht="12.75">
      <c r="A405" s="31"/>
      <c r="B405" s="31"/>
    </row>
    <row r="406" spans="1:2" ht="12.75">
      <c r="A406" s="31"/>
      <c r="B406" s="31"/>
    </row>
    <row r="407" spans="1:2" ht="12.75">
      <c r="A407" s="31"/>
      <c r="B407" s="31"/>
    </row>
    <row r="408" spans="1:2" ht="12.75">
      <c r="A408" s="31"/>
      <c r="B408" s="31"/>
    </row>
    <row r="409" spans="1:2" ht="12.75">
      <c r="A409" s="31"/>
      <c r="B409" s="31"/>
    </row>
    <row r="410" spans="1:2" ht="12.75">
      <c r="A410" s="31"/>
      <c r="B410" s="31"/>
    </row>
    <row r="411" spans="1:2" ht="12.75">
      <c r="A411" s="31"/>
      <c r="B411" s="31"/>
    </row>
    <row r="412" spans="1:2" ht="12.75">
      <c r="A412" s="31"/>
      <c r="B412" s="31"/>
    </row>
    <row r="413" spans="1:2" ht="12.75">
      <c r="A413" s="31"/>
      <c r="B413" s="31"/>
    </row>
    <row r="414" spans="1:2" ht="12.75">
      <c r="A414" s="31"/>
      <c r="B414" s="31"/>
    </row>
    <row r="415" spans="1:2" ht="12.75">
      <c r="A415" s="31"/>
      <c r="B415" s="31"/>
    </row>
    <row r="416" spans="1:2" ht="12.75">
      <c r="A416" s="31"/>
      <c r="B416" s="31"/>
    </row>
    <row r="417" spans="1:2" ht="12.75">
      <c r="A417" s="31"/>
      <c r="B417" s="31"/>
    </row>
    <row r="418" spans="1:2" ht="12.75">
      <c r="A418" s="31"/>
      <c r="B418" s="31"/>
    </row>
    <row r="419" spans="1:2" ht="12.75">
      <c r="A419" s="31"/>
      <c r="B419" s="31"/>
    </row>
    <row r="420" spans="1:2" ht="12.75">
      <c r="A420" s="31"/>
      <c r="B420" s="31"/>
    </row>
    <row r="421" spans="1:2" ht="12.75">
      <c r="A421" s="31"/>
      <c r="B421" s="31"/>
    </row>
    <row r="422" spans="1:2" ht="12.75">
      <c r="A422" s="31"/>
      <c r="B422" s="31"/>
    </row>
    <row r="423" spans="1:2" ht="12.75">
      <c r="A423" s="31"/>
      <c r="B423" s="31"/>
    </row>
    <row r="424" spans="1:2" ht="12.75">
      <c r="A424" s="31"/>
      <c r="B424" s="31"/>
    </row>
    <row r="425" spans="1:2" ht="12.75">
      <c r="A425" s="31"/>
      <c r="B425" s="31"/>
    </row>
    <row r="426" spans="1:2" ht="12.75">
      <c r="A426" s="31"/>
      <c r="B426" s="31"/>
    </row>
    <row r="427" spans="1:2" ht="12.75">
      <c r="A427" s="31"/>
      <c r="B427" s="31"/>
    </row>
    <row r="428" spans="1:2" ht="12.75">
      <c r="A428" s="31"/>
      <c r="B428" s="31"/>
    </row>
    <row r="429" spans="1:2" ht="12.75">
      <c r="A429" s="31"/>
      <c r="B429" s="31"/>
    </row>
    <row r="430" spans="1:2" ht="12.75">
      <c r="A430" s="31"/>
      <c r="B430" s="31"/>
    </row>
    <row r="431" spans="1:2" ht="12.75">
      <c r="A431" s="31"/>
      <c r="B431" s="31"/>
    </row>
    <row r="432" spans="1:2" ht="12.75">
      <c r="A432" s="31"/>
      <c r="B432" s="31"/>
    </row>
    <row r="433" spans="1:2" ht="12.75">
      <c r="A433" s="31"/>
      <c r="B433" s="31"/>
    </row>
    <row r="434" spans="1:2" ht="12.75">
      <c r="A434" s="31"/>
      <c r="B434" s="31"/>
    </row>
    <row r="435" spans="1:2" ht="12.75">
      <c r="A435" s="31"/>
      <c r="B435" s="31"/>
    </row>
    <row r="436" spans="1:2" ht="12.75">
      <c r="A436" s="31"/>
      <c r="B436" s="31"/>
    </row>
    <row r="437" spans="1:2" ht="12.75">
      <c r="A437" s="31"/>
      <c r="B437" s="31"/>
    </row>
    <row r="438" spans="1:2" ht="12.75">
      <c r="A438" s="31"/>
      <c r="B438" s="31"/>
    </row>
    <row r="439" spans="1:2" ht="12.75">
      <c r="A439" s="31"/>
      <c r="B439" s="31"/>
    </row>
    <row r="440" spans="1:2" ht="12.75">
      <c r="A440" s="31"/>
      <c r="B440" s="31"/>
    </row>
    <row r="441" spans="1:2" ht="12.75">
      <c r="A441" s="31"/>
      <c r="B441" s="31"/>
    </row>
    <row r="442" spans="1:2" ht="12.75">
      <c r="A442" s="31"/>
      <c r="B442" s="31"/>
    </row>
    <row r="443" spans="1:2" ht="12.75">
      <c r="A443" s="31"/>
      <c r="B443" s="31"/>
    </row>
    <row r="444" spans="1:2" ht="12.75">
      <c r="A444" s="31"/>
      <c r="B444" s="31"/>
    </row>
    <row r="445" spans="1:2" ht="12.75">
      <c r="A445" s="31"/>
      <c r="B445" s="31"/>
    </row>
    <row r="446" spans="1:2" ht="12.75">
      <c r="A446" s="31"/>
      <c r="B446" s="31"/>
    </row>
    <row r="447" spans="1:2" ht="12.75">
      <c r="A447" s="31"/>
      <c r="B447" s="31"/>
    </row>
    <row r="448" spans="1:2" ht="12.75">
      <c r="A448" s="31"/>
      <c r="B448" s="31"/>
    </row>
    <row r="449" spans="1:2" ht="12.75">
      <c r="A449" s="31"/>
      <c r="B449" s="31"/>
    </row>
    <row r="450" spans="1:2" ht="12.75">
      <c r="A450" s="31"/>
      <c r="B450" s="31"/>
    </row>
    <row r="451" spans="1:2" ht="12.75">
      <c r="A451" s="31"/>
      <c r="B451" s="31"/>
    </row>
    <row r="452" spans="1:2" ht="12.75">
      <c r="A452" s="31"/>
      <c r="B452" s="31"/>
    </row>
    <row r="453" spans="1:2" ht="12.75">
      <c r="A453" s="31"/>
      <c r="B453" s="31"/>
    </row>
    <row r="454" spans="1:2" ht="12.75">
      <c r="A454" s="31"/>
      <c r="B454" s="31"/>
    </row>
    <row r="455" spans="1:2" ht="12.75">
      <c r="A455" s="31"/>
      <c r="B455" s="31"/>
    </row>
    <row r="456" spans="1:2" ht="12.75">
      <c r="A456" s="31"/>
      <c r="B456" s="31"/>
    </row>
    <row r="457" spans="1:2" ht="12.75">
      <c r="A457" s="31"/>
      <c r="B457" s="31"/>
    </row>
    <row r="458" spans="1:2" ht="12.75">
      <c r="A458" s="31"/>
      <c r="B458" s="31"/>
    </row>
    <row r="459" spans="1:2" ht="12.75">
      <c r="A459" s="31"/>
      <c r="B459" s="31"/>
    </row>
    <row r="460" spans="1:2" ht="12.75">
      <c r="A460" s="31"/>
      <c r="B460" s="31"/>
    </row>
    <row r="461" spans="1:2" ht="12.75">
      <c r="A461" s="31"/>
      <c r="B461" s="31"/>
    </row>
    <row r="462" spans="1:2" ht="12.75">
      <c r="A462" s="31"/>
      <c r="B462" s="31"/>
    </row>
    <row r="463" spans="1:2" ht="12.75">
      <c r="A463" s="31"/>
      <c r="B463" s="31"/>
    </row>
    <row r="464" spans="1:2" ht="12.75">
      <c r="A464" s="31"/>
      <c r="B464" s="31"/>
    </row>
    <row r="465" spans="1:2" ht="12.75">
      <c r="A465" s="31"/>
      <c r="B465" s="31"/>
    </row>
    <row r="466" spans="1:2" ht="12.75">
      <c r="A466" s="31"/>
      <c r="B466" s="31"/>
    </row>
    <row r="467" spans="1:2" ht="12.75">
      <c r="A467" s="31"/>
      <c r="B467" s="31"/>
    </row>
    <row r="468" spans="1:2" ht="12.75">
      <c r="A468" s="31"/>
      <c r="B468" s="31"/>
    </row>
    <row r="469" spans="1:2" ht="12.75">
      <c r="A469" s="31"/>
      <c r="B469" s="31"/>
    </row>
    <row r="470" spans="1:2" ht="12.75">
      <c r="A470" s="31"/>
      <c r="B470" s="31"/>
    </row>
    <row r="471" spans="1:2" ht="12.75">
      <c r="A471" s="31"/>
      <c r="B471" s="31"/>
    </row>
    <row r="472" spans="1:2" ht="12.75">
      <c r="A472" s="31"/>
      <c r="B472" s="31"/>
    </row>
    <row r="473" spans="1:2" ht="12.75">
      <c r="A473" s="31"/>
      <c r="B473" s="31"/>
    </row>
    <row r="474" spans="1:2" ht="12.75">
      <c r="A474" s="31"/>
      <c r="B474" s="31"/>
    </row>
    <row r="475" spans="1:2" ht="12.75">
      <c r="A475" s="31"/>
      <c r="B475" s="31"/>
    </row>
    <row r="476" spans="1:2" ht="12.75">
      <c r="A476" s="31"/>
      <c r="B476" s="31"/>
    </row>
    <row r="477" spans="1:2" ht="12.75">
      <c r="A477" s="31"/>
      <c r="B477" s="31"/>
    </row>
    <row r="478" spans="1:2" ht="12.75">
      <c r="A478" s="31"/>
      <c r="B478" s="31"/>
    </row>
    <row r="479" spans="1:2" ht="12.75">
      <c r="A479" s="31"/>
      <c r="B479" s="31"/>
    </row>
    <row r="480" spans="1:2" ht="12.75">
      <c r="A480" s="31"/>
      <c r="B480" s="31"/>
    </row>
    <row r="481" spans="1:2" ht="12.75">
      <c r="A481" s="31"/>
      <c r="B481" s="31"/>
    </row>
    <row r="482" spans="1:2" ht="12.75">
      <c r="A482" s="31"/>
      <c r="B482" s="31"/>
    </row>
    <row r="483" spans="1:2" ht="12.75">
      <c r="A483" s="31"/>
      <c r="B483" s="31"/>
    </row>
    <row r="484" spans="1:2" ht="12.75">
      <c r="A484" s="31"/>
      <c r="B484" s="31"/>
    </row>
    <row r="485" spans="1:2" ht="12.75">
      <c r="A485" s="31"/>
      <c r="B485" s="31"/>
    </row>
    <row r="486" spans="1:2" ht="12.75">
      <c r="A486" s="31"/>
      <c r="B486" s="31"/>
    </row>
    <row r="487" spans="1:2" ht="12.75">
      <c r="A487" s="31"/>
      <c r="B487" s="31"/>
    </row>
    <row r="488" spans="1:2" ht="12.75">
      <c r="A488" s="31"/>
      <c r="B488" s="31"/>
    </row>
    <row r="489" spans="1:2" ht="12.75">
      <c r="A489" s="31"/>
      <c r="B489" s="31"/>
    </row>
    <row r="490" spans="1:2" ht="12.75">
      <c r="A490" s="31"/>
      <c r="B490" s="31"/>
    </row>
    <row r="491" spans="1:2" ht="12.75">
      <c r="A491" s="31"/>
      <c r="B491" s="31"/>
    </row>
    <row r="492" spans="1:2" ht="12.75">
      <c r="A492" s="31"/>
      <c r="B492" s="31"/>
    </row>
    <row r="493" spans="1:2" ht="12.75">
      <c r="A493" s="31"/>
      <c r="B493" s="31"/>
    </row>
    <row r="494" spans="1:2" ht="12.75">
      <c r="A494" s="31"/>
      <c r="B494" s="31"/>
    </row>
    <row r="495" spans="1:2" ht="12.75">
      <c r="A495" s="31"/>
      <c r="B495" s="31"/>
    </row>
    <row r="496" spans="1:2" ht="12.75">
      <c r="A496" s="31"/>
      <c r="B496" s="31"/>
    </row>
    <row r="497" spans="1:2" ht="12.75">
      <c r="A497" s="31"/>
      <c r="B497" s="31"/>
    </row>
    <row r="498" spans="1:2" ht="12.75">
      <c r="A498" s="31"/>
      <c r="B498" s="31"/>
    </row>
    <row r="499" spans="1:2" ht="12.75">
      <c r="A499" s="31"/>
      <c r="B499" s="31"/>
    </row>
    <row r="500" spans="1:2" ht="12.75">
      <c r="A500" s="31"/>
      <c r="B500" s="31"/>
    </row>
    <row r="501" spans="1:2" ht="12.75">
      <c r="A501" s="31"/>
      <c r="B501" s="31"/>
    </row>
    <row r="502" spans="1:2" ht="12.75">
      <c r="A502" s="31"/>
      <c r="B502" s="31"/>
    </row>
    <row r="503" spans="1:2" ht="12.75">
      <c r="A503" s="31"/>
      <c r="B503" s="31"/>
    </row>
    <row r="504" spans="1:2" ht="12.75">
      <c r="A504" s="31"/>
      <c r="B504" s="31"/>
    </row>
    <row r="505" spans="1:2" ht="12.75">
      <c r="A505" s="31"/>
      <c r="B505" s="31"/>
    </row>
    <row r="506" spans="1:2" ht="12.75">
      <c r="A506" s="31"/>
      <c r="B506" s="31"/>
    </row>
    <row r="507" spans="1:2" ht="12.75">
      <c r="A507" s="31"/>
      <c r="B507" s="31"/>
    </row>
    <row r="508" spans="1:2" ht="12.75">
      <c r="A508" s="31"/>
      <c r="B508" s="31"/>
    </row>
    <row r="509" spans="1:2" ht="12.75">
      <c r="A509" s="31"/>
      <c r="B509" s="31"/>
    </row>
    <row r="510" spans="1:2" ht="12.75">
      <c r="A510" s="31"/>
      <c r="B510" s="31"/>
    </row>
    <row r="511" spans="1:2" ht="12.75">
      <c r="A511" s="31"/>
      <c r="B511" s="31"/>
    </row>
    <row r="512" spans="1:2" ht="12.75">
      <c r="A512" s="31"/>
      <c r="B512" s="31"/>
    </row>
    <row r="513" spans="1:2" ht="12.75">
      <c r="A513" s="31"/>
      <c r="B513" s="31"/>
    </row>
    <row r="514" spans="1:2" ht="12.75">
      <c r="A514" s="31"/>
      <c r="B514" s="31"/>
    </row>
    <row r="515" spans="1:2" ht="12.75">
      <c r="A515" s="31"/>
      <c r="B515" s="31"/>
    </row>
    <row r="516" spans="1:2" ht="12.75">
      <c r="A516" s="31"/>
      <c r="B516" s="31"/>
    </row>
    <row r="517" spans="1:2" ht="12.75">
      <c r="A517" s="31"/>
      <c r="B517" s="31"/>
    </row>
    <row r="518" spans="1:2" ht="12.75">
      <c r="A518" s="31"/>
      <c r="B518" s="31"/>
    </row>
    <row r="519" spans="1:2" ht="12.75">
      <c r="A519" s="31"/>
      <c r="B519" s="31"/>
    </row>
    <row r="520" spans="1:2" ht="12.75">
      <c r="A520" s="31"/>
      <c r="B520" s="31"/>
    </row>
    <row r="521" spans="1:2" ht="12.75">
      <c r="A521" s="31"/>
      <c r="B521" s="31"/>
    </row>
    <row r="522" spans="1:2" ht="12.75">
      <c r="A522" s="31"/>
      <c r="B522" s="31"/>
    </row>
    <row r="523" spans="1:2" ht="12.75">
      <c r="A523" s="31"/>
      <c r="B523" s="31"/>
    </row>
    <row r="524" spans="1:2" ht="12.75">
      <c r="A524" s="31"/>
      <c r="B524" s="31"/>
    </row>
    <row r="525" spans="1:2" ht="12.75">
      <c r="A525" s="31"/>
      <c r="B525" s="31"/>
    </row>
    <row r="526" spans="1:2" ht="12.75">
      <c r="A526" s="31"/>
      <c r="B526" s="31"/>
    </row>
    <row r="527" spans="1:2" ht="12.75">
      <c r="A527" s="31"/>
      <c r="B527" s="31"/>
    </row>
    <row r="528" spans="1:2" ht="12.75">
      <c r="A528" s="31"/>
      <c r="B528" s="31"/>
    </row>
    <row r="529" spans="1:2" ht="12.75">
      <c r="A529" s="31"/>
      <c r="B529" s="31"/>
    </row>
    <row r="530" spans="1:2" ht="12.75">
      <c r="A530" s="31"/>
      <c r="B530" s="31"/>
    </row>
    <row r="531" spans="1:2" ht="12.75">
      <c r="A531" s="31"/>
      <c r="B531" s="31"/>
    </row>
    <row r="532" spans="1:2" ht="12.75">
      <c r="A532" s="31"/>
      <c r="B532" s="31"/>
    </row>
    <row r="533" spans="1:2" ht="12.75">
      <c r="A533" s="31"/>
      <c r="B533" s="31"/>
    </row>
    <row r="534" spans="1:2" ht="12.75">
      <c r="A534" s="31"/>
      <c r="B534" s="31"/>
    </row>
    <row r="535" spans="1:2" ht="12.75">
      <c r="A535" s="31"/>
      <c r="B535" s="31"/>
    </row>
    <row r="536" spans="1:2" ht="12.75">
      <c r="A536" s="31"/>
      <c r="B536" s="31"/>
    </row>
    <row r="537" spans="1:2" ht="12.75">
      <c r="A537" s="31"/>
      <c r="B537" s="31"/>
    </row>
    <row r="538" spans="1:2" ht="12.75">
      <c r="A538" s="31"/>
      <c r="B538" s="31"/>
    </row>
    <row r="539" spans="1:2" ht="12.75">
      <c r="A539" s="31"/>
      <c r="B539" s="31"/>
    </row>
    <row r="540" spans="1:2" ht="12.75">
      <c r="A540" s="31"/>
      <c r="B540" s="31"/>
    </row>
    <row r="541" spans="1:2" ht="12.75">
      <c r="A541" s="31"/>
      <c r="B541" s="31"/>
    </row>
    <row r="542" spans="1:2" ht="12.75">
      <c r="A542" s="31"/>
      <c r="B542" s="31"/>
    </row>
    <row r="543" spans="1:2" ht="12.75">
      <c r="A543" s="31"/>
      <c r="B543" s="31"/>
    </row>
    <row r="544" spans="1:2" ht="12.75">
      <c r="A544" s="31"/>
      <c r="B544" s="31"/>
    </row>
    <row r="545" spans="1:2" ht="12.75">
      <c r="A545" s="31"/>
      <c r="B545" s="31"/>
    </row>
    <row r="546" spans="1:2" ht="12.75">
      <c r="A546" s="31"/>
      <c r="B546" s="31"/>
    </row>
    <row r="547" spans="1:2" ht="12.75">
      <c r="A547" s="31"/>
      <c r="B547" s="31"/>
    </row>
    <row r="548" spans="1:2" ht="12.75">
      <c r="A548" s="31"/>
      <c r="B548" s="31"/>
    </row>
    <row r="549" spans="1:2" ht="12.75">
      <c r="A549" s="31"/>
      <c r="B549" s="31"/>
    </row>
    <row r="550" spans="1:2" ht="12.75">
      <c r="A550" s="31"/>
      <c r="B550" s="31"/>
    </row>
    <row r="551" spans="1:2" ht="12.75">
      <c r="A551" s="31"/>
      <c r="B551" s="31"/>
    </row>
    <row r="552" spans="1:2" ht="12.75">
      <c r="A552" s="31"/>
      <c r="B552" s="31"/>
    </row>
    <row r="553" spans="1:2" ht="12.75">
      <c r="A553" s="31"/>
      <c r="B553" s="31"/>
    </row>
    <row r="554" spans="1:2" ht="12.75">
      <c r="A554" s="31"/>
      <c r="B554" s="31"/>
    </row>
    <row r="555" spans="1:2" ht="12.75">
      <c r="A555" s="31"/>
      <c r="B555" s="31"/>
    </row>
    <row r="556" spans="1:2" ht="12.75">
      <c r="A556" s="31"/>
      <c r="B556" s="31"/>
    </row>
    <row r="557" spans="1:2" ht="12.75">
      <c r="A557" s="31"/>
      <c r="B557" s="31"/>
    </row>
    <row r="558" spans="1:2" ht="12.75">
      <c r="A558" s="31"/>
      <c r="B558" s="31"/>
    </row>
    <row r="559" spans="1:2" ht="12.75">
      <c r="A559" s="31"/>
      <c r="B559" s="31"/>
    </row>
    <row r="560" spans="1:2" ht="12.75">
      <c r="A560" s="31"/>
      <c r="B560" s="31"/>
    </row>
    <row r="561" spans="1:2" ht="12.75">
      <c r="A561" s="31"/>
      <c r="B561" s="31"/>
    </row>
    <row r="562" spans="1:2" ht="12.75">
      <c r="A562" s="31"/>
      <c r="B562" s="31"/>
    </row>
    <row r="563" spans="1:2" ht="12.75">
      <c r="A563" s="31"/>
      <c r="B563" s="31"/>
    </row>
    <row r="564" spans="1:2" ht="12.75">
      <c r="A564" s="31"/>
      <c r="B564" s="31"/>
    </row>
    <row r="565" spans="1:2" ht="12.75">
      <c r="A565" s="31"/>
      <c r="B565" s="31"/>
    </row>
    <row r="566" spans="1:2" ht="12.75">
      <c r="A566" s="31"/>
      <c r="B566" s="31"/>
    </row>
    <row r="567" spans="1:2" ht="12.75">
      <c r="A567" s="31"/>
      <c r="B567" s="31"/>
    </row>
    <row r="568" spans="1:2" ht="12.75">
      <c r="A568" s="31"/>
      <c r="B568" s="31"/>
    </row>
    <row r="569" spans="1:2" ht="12.75">
      <c r="A569" s="31"/>
      <c r="B569" s="31"/>
    </row>
    <row r="570" spans="1:2" ht="12.75">
      <c r="A570" s="31"/>
      <c r="B570" s="31"/>
    </row>
    <row r="571" spans="1:2" ht="12.75">
      <c r="A571" s="31"/>
      <c r="B571" s="31"/>
    </row>
    <row r="572" spans="1:2" ht="12.75">
      <c r="A572" s="31"/>
      <c r="B572" s="31"/>
    </row>
    <row r="573" spans="1:2" ht="12.75">
      <c r="A573" s="31"/>
      <c r="B573" s="31"/>
    </row>
    <row r="574" spans="1:2" ht="12.75">
      <c r="A574" s="31"/>
      <c r="B574" s="31"/>
    </row>
    <row r="575" spans="1:2" ht="12.75">
      <c r="A575" s="31"/>
      <c r="B575" s="31"/>
    </row>
    <row r="576" spans="1:2" ht="12.75">
      <c r="A576" s="31"/>
      <c r="B576" s="31"/>
    </row>
    <row r="577" spans="1:2" ht="12.75">
      <c r="A577" s="31"/>
      <c r="B577" s="31"/>
    </row>
    <row r="578" spans="1:2" ht="12.75">
      <c r="A578" s="31"/>
      <c r="B578" s="31"/>
    </row>
    <row r="579" spans="1:2" ht="12.75">
      <c r="A579" s="31"/>
      <c r="B579" s="31"/>
    </row>
    <row r="580" spans="1:2" ht="12.75">
      <c r="A580" s="31"/>
      <c r="B580" s="31"/>
    </row>
    <row r="581" spans="1:2" ht="12.75">
      <c r="A581" s="31"/>
      <c r="B581" s="31"/>
    </row>
    <row r="582" spans="1:2" ht="12.75">
      <c r="A582" s="31"/>
      <c r="B582" s="31"/>
    </row>
    <row r="583" spans="1:2" ht="12.75">
      <c r="A583" s="31"/>
      <c r="B583" s="31"/>
    </row>
    <row r="584" spans="1:2" ht="12.75">
      <c r="A584" s="31"/>
      <c r="B584" s="31"/>
    </row>
    <row r="585" spans="1:2" ht="12.75">
      <c r="A585" s="31"/>
      <c r="B585" s="31"/>
    </row>
    <row r="586" spans="1:2" ht="12.75">
      <c r="A586" s="31"/>
      <c r="B586" s="31"/>
    </row>
    <row r="587" spans="1:2" ht="12.75">
      <c r="A587" s="31"/>
      <c r="B587" s="31"/>
    </row>
    <row r="588" spans="1:2" ht="12.75">
      <c r="A588" s="31"/>
      <c r="B588" s="31"/>
    </row>
    <row r="589" spans="1:2" ht="12.75">
      <c r="A589" s="31"/>
      <c r="B589" s="31"/>
    </row>
    <row r="590" spans="1:2" ht="12.75">
      <c r="A590" s="31"/>
      <c r="B590" s="31"/>
    </row>
    <row r="591" spans="1:2" ht="12.75">
      <c r="A591" s="31"/>
      <c r="B591" s="31"/>
    </row>
    <row r="592" spans="1:2" ht="12.75">
      <c r="A592" s="31"/>
      <c r="B592" s="31"/>
    </row>
    <row r="593" spans="1:2" ht="12.75">
      <c r="A593" s="31"/>
      <c r="B593" s="31"/>
    </row>
    <row r="594" spans="1:2" ht="12.75">
      <c r="A594" s="31"/>
      <c r="B594" s="31"/>
    </row>
    <row r="595" spans="1:2" ht="12.75">
      <c r="A595" s="31"/>
      <c r="B595" s="31"/>
    </row>
    <row r="596" spans="1:2" ht="12.75">
      <c r="A596" s="31"/>
      <c r="B596" s="31"/>
    </row>
    <row r="597" spans="1:2" ht="12.75">
      <c r="A597" s="31"/>
      <c r="B597" s="31"/>
    </row>
    <row r="598" spans="1:2" ht="12.75">
      <c r="A598" s="31"/>
      <c r="B598" s="31"/>
    </row>
    <row r="599" spans="1:2" ht="12.75">
      <c r="A599" s="31"/>
      <c r="B599" s="31"/>
    </row>
    <row r="600" spans="1:2" ht="12.75">
      <c r="A600" s="31"/>
      <c r="B600" s="31"/>
    </row>
    <row r="601" spans="1:2" ht="12.75">
      <c r="A601" s="31"/>
      <c r="B601" s="31"/>
    </row>
    <row r="602" spans="1:2" ht="12.75">
      <c r="A602" s="31"/>
      <c r="B602" s="31"/>
    </row>
    <row r="603" spans="1:2" ht="12.75">
      <c r="A603" s="31"/>
      <c r="B603" s="31"/>
    </row>
    <row r="604" spans="1:2" ht="12.75">
      <c r="A604" s="31"/>
      <c r="B604" s="31"/>
    </row>
    <row r="605" spans="1:2" ht="12.75">
      <c r="A605" s="31"/>
      <c r="B605" s="31"/>
    </row>
    <row r="606" spans="1:2" ht="12.75">
      <c r="A606" s="31"/>
      <c r="B606" s="31"/>
    </row>
    <row r="607" spans="1:2" ht="12.75">
      <c r="A607" s="31"/>
      <c r="B607" s="31"/>
    </row>
    <row r="608" spans="1:2" ht="12.75">
      <c r="A608" s="31"/>
      <c r="B608" s="31"/>
    </row>
    <row r="609" spans="1:2" ht="12.75">
      <c r="A609" s="31"/>
      <c r="B609" s="31"/>
    </row>
    <row r="610" spans="1:2" ht="12.75">
      <c r="A610" s="31"/>
      <c r="B610" s="31"/>
    </row>
    <row r="611" spans="1:2" ht="12.75">
      <c r="A611" s="31"/>
      <c r="B611" s="31"/>
    </row>
    <row r="612" spans="1:2" ht="12.75">
      <c r="A612" s="31"/>
      <c r="B612" s="31"/>
    </row>
    <row r="613" spans="1:2" ht="12.75">
      <c r="A613" s="31"/>
      <c r="B613" s="31"/>
    </row>
    <row r="614" spans="1:2" ht="12.75">
      <c r="A614" s="31"/>
      <c r="B614" s="31"/>
    </row>
    <row r="615" spans="1:2" ht="12.75">
      <c r="A615" s="31"/>
      <c r="B615" s="31"/>
    </row>
    <row r="616" spans="1:2" ht="12.75">
      <c r="A616" s="31"/>
      <c r="B616" s="31"/>
    </row>
    <row r="617" spans="1:2" ht="12.75">
      <c r="A617" s="31"/>
      <c r="B617" s="31"/>
    </row>
    <row r="618" spans="1:2" ht="12.75">
      <c r="A618" s="31"/>
      <c r="B618" s="31"/>
    </row>
    <row r="619" spans="1:2" ht="12.75">
      <c r="A619" s="31"/>
      <c r="B619" s="31"/>
    </row>
    <row r="620" spans="1:2" ht="12.75">
      <c r="A620" s="31"/>
      <c r="B620" s="31"/>
    </row>
    <row r="621" spans="1:2" ht="12.75">
      <c r="A621" s="31"/>
      <c r="B621" s="31"/>
    </row>
    <row r="622" spans="1:2" ht="12.75">
      <c r="A622" s="31"/>
      <c r="B622" s="31"/>
    </row>
    <row r="623" spans="1:2" ht="12.75">
      <c r="A623" s="31"/>
      <c r="B623" s="31"/>
    </row>
    <row r="624" spans="1:2" ht="12.75">
      <c r="A624" s="31"/>
      <c r="B624" s="31"/>
    </row>
    <row r="625" spans="1:2" ht="12.75">
      <c r="A625" s="31"/>
      <c r="B625" s="31"/>
    </row>
    <row r="626" spans="1:2" ht="12.75">
      <c r="A626" s="31"/>
      <c r="B626" s="31"/>
    </row>
    <row r="627" spans="1:2" ht="12.75">
      <c r="A627" s="31"/>
      <c r="B627" s="31"/>
    </row>
    <row r="628" spans="1:2" ht="12.75">
      <c r="A628" s="31"/>
      <c r="B628" s="31"/>
    </row>
    <row r="629" spans="1:2" ht="12.75">
      <c r="A629" s="31"/>
      <c r="B629" s="31"/>
    </row>
    <row r="630" spans="1:2" ht="12.75">
      <c r="A630" s="31"/>
      <c r="B630" s="31"/>
    </row>
    <row r="631" spans="1:2" ht="12.75">
      <c r="A631" s="31"/>
      <c r="B631" s="31"/>
    </row>
    <row r="632" spans="1:2" ht="12.75">
      <c r="A632" s="31"/>
      <c r="B632" s="31"/>
    </row>
    <row r="633" spans="1:2" ht="12.75">
      <c r="A633" s="31"/>
      <c r="B633" s="31"/>
    </row>
    <row r="634" spans="1:2" ht="12.75">
      <c r="A634" s="31"/>
      <c r="B634" s="31"/>
    </row>
  </sheetData>
  <sheetProtection/>
  <protectedRanges>
    <protectedRange password="9555" sqref="A51:B51 B17:B28 A20:A27 A45 A50 B47:B49 B42:B44 B53:B82 B84:B99 A53:A99 B165 A105:B117 A17 A11:B15" name="Range1"/>
  </protectedRanges>
  <printOptions/>
  <pageMargins left="0.75" right="0.25" top="0.25" bottom="0.25" header="0.25" footer="0.25"/>
  <pageSetup horizontalDpi="600" verticalDpi="600" orientation="portrait" scale="96" r:id="rId1"/>
  <rowBreaks count="2" manualBreakCount="2">
    <brk id="57" max="255" man="1"/>
    <brk id="112" max="20" man="1"/>
  </rowBreaks>
</worksheet>
</file>

<file path=xl/worksheets/sheet5.xml><?xml version="1.0" encoding="utf-8"?>
<worksheet xmlns="http://schemas.openxmlformats.org/spreadsheetml/2006/main" xmlns:r="http://schemas.openxmlformats.org/officeDocument/2006/relationships">
  <dimension ref="A1:AQ83"/>
  <sheetViews>
    <sheetView showGridLines="0" zoomScale="86" zoomScaleNormal="86" workbookViewId="0" topLeftCell="A1">
      <pane xSplit="2" ySplit="6" topLeftCell="I7" activePane="bottomRight" state="frozen"/>
      <selection pane="topLeft" activeCell="G22" sqref="G22"/>
      <selection pane="topRight" activeCell="G22" sqref="G22"/>
      <selection pane="bottomLeft" activeCell="G22" sqref="G22"/>
      <selection pane="bottomRight" activeCell="B2" sqref="B2"/>
    </sheetView>
  </sheetViews>
  <sheetFormatPr defaultColWidth="9.140625" defaultRowHeight="12.75"/>
  <cols>
    <col min="1" max="1" width="10.140625" style="1" customWidth="1"/>
    <col min="2" max="2" width="45.28125" style="1" bestFit="1" customWidth="1"/>
    <col min="3" max="8" width="15.28125" style="1" hidden="1" customWidth="1"/>
    <col min="9" max="22" width="15.28125" style="1" customWidth="1"/>
    <col min="23" max="26" width="15.28125" style="233" customWidth="1"/>
    <col min="27" max="27" width="15.28125" style="232" customWidth="1"/>
    <col min="28" max="30" width="15.28125" style="232" bestFit="1" customWidth="1"/>
    <col min="31" max="31" width="15.28125" style="233" bestFit="1" customWidth="1"/>
    <col min="32" max="43" width="15.57421875" style="232" bestFit="1" customWidth="1"/>
    <col min="44" max="16384" width="9.140625" style="1" customWidth="1"/>
  </cols>
  <sheetData>
    <row r="1" spans="1:43" ht="18">
      <c r="A1" s="86" t="s">
        <v>198</v>
      </c>
      <c r="B1" s="87"/>
      <c r="C1" s="87"/>
      <c r="D1" s="87"/>
      <c r="E1" s="87"/>
      <c r="F1" s="87"/>
      <c r="G1" s="87"/>
      <c r="H1" s="87"/>
      <c r="I1" s="87"/>
      <c r="J1" s="87"/>
      <c r="K1" s="87"/>
      <c r="L1" s="87"/>
      <c r="M1" s="87"/>
      <c r="N1" s="87"/>
      <c r="O1" s="88" t="s">
        <v>199</v>
      </c>
      <c r="P1" s="87"/>
      <c r="Q1" s="87"/>
      <c r="R1" s="87"/>
      <c r="S1" s="87"/>
      <c r="T1" s="89"/>
      <c r="U1" s="89"/>
      <c r="V1" s="89"/>
      <c r="W1" s="89"/>
      <c r="X1" s="89"/>
      <c r="Y1" s="89"/>
      <c r="Z1" s="89"/>
      <c r="AA1" s="88" t="s">
        <v>199</v>
      </c>
      <c r="AB1" s="90"/>
      <c r="AC1" s="90"/>
      <c r="AD1" s="90"/>
      <c r="AE1" s="90"/>
      <c r="AF1" s="90"/>
      <c r="AG1" s="90"/>
      <c r="AH1" s="90"/>
      <c r="AI1" s="90"/>
      <c r="AJ1" s="90"/>
      <c r="AK1" s="90"/>
      <c r="AL1" s="90"/>
      <c r="AM1" s="88" t="s">
        <v>199</v>
      </c>
      <c r="AN1" s="90"/>
      <c r="AO1" s="90"/>
      <c r="AP1" s="90"/>
      <c r="AQ1" s="88" t="s">
        <v>199</v>
      </c>
    </row>
    <row r="2" spans="1:43" s="97" customFormat="1" ht="15">
      <c r="A2" s="91" t="s">
        <v>60</v>
      </c>
      <c r="B2" s="92" t="s">
        <v>286</v>
      </c>
      <c r="C2" s="92"/>
      <c r="D2" s="92"/>
      <c r="E2" s="92"/>
      <c r="F2" s="92"/>
      <c r="G2" s="92"/>
      <c r="H2" s="92"/>
      <c r="I2" s="92"/>
      <c r="J2" s="92"/>
      <c r="K2" s="92"/>
      <c r="L2" s="92"/>
      <c r="M2" s="92"/>
      <c r="N2" s="92"/>
      <c r="O2" s="93"/>
      <c r="P2" s="92"/>
      <c r="Q2" s="92"/>
      <c r="R2" s="92"/>
      <c r="S2" s="92"/>
      <c r="T2" s="94"/>
      <c r="U2" s="94"/>
      <c r="V2" s="94"/>
      <c r="W2" s="94"/>
      <c r="X2" s="94"/>
      <c r="Y2" s="94"/>
      <c r="Z2" s="94"/>
      <c r="AA2" s="95"/>
      <c r="AB2" s="96"/>
      <c r="AC2" s="96"/>
      <c r="AD2" s="96"/>
      <c r="AE2" s="96"/>
      <c r="AF2" s="94"/>
      <c r="AG2" s="94"/>
      <c r="AH2" s="94"/>
      <c r="AI2" s="94"/>
      <c r="AJ2" s="94"/>
      <c r="AK2" s="94"/>
      <c r="AL2" s="94"/>
      <c r="AM2" s="95"/>
      <c r="AN2" s="94"/>
      <c r="AO2" s="94"/>
      <c r="AP2" s="94"/>
      <c r="AQ2" s="95"/>
    </row>
    <row r="3" spans="1:43" s="97" customFormat="1" ht="15">
      <c r="A3" s="91" t="s">
        <v>62</v>
      </c>
      <c r="B3" s="92" t="s">
        <v>287</v>
      </c>
      <c r="C3" s="92"/>
      <c r="D3" s="92"/>
      <c r="E3" s="92"/>
      <c r="F3" s="92"/>
      <c r="G3" s="92"/>
      <c r="H3" s="92"/>
      <c r="I3" s="92"/>
      <c r="J3" s="92"/>
      <c r="K3" s="92"/>
      <c r="L3" s="92"/>
      <c r="M3" s="92"/>
      <c r="N3" s="92"/>
      <c r="O3" s="93"/>
      <c r="P3" s="92"/>
      <c r="Q3" s="92"/>
      <c r="R3" s="92"/>
      <c r="S3" s="94"/>
      <c r="T3" s="94"/>
      <c r="U3" s="94"/>
      <c r="V3" s="94"/>
      <c r="W3" s="94"/>
      <c r="X3" s="94"/>
      <c r="Y3" s="94"/>
      <c r="Z3" s="94"/>
      <c r="AA3" s="95"/>
      <c r="AB3" s="96"/>
      <c r="AC3" s="96"/>
      <c r="AD3" s="96"/>
      <c r="AE3" s="96"/>
      <c r="AF3" s="94"/>
      <c r="AG3" s="94"/>
      <c r="AH3" s="94"/>
      <c r="AI3" s="94"/>
      <c r="AJ3" s="94"/>
      <c r="AK3" s="94"/>
      <c r="AL3" s="94"/>
      <c r="AM3" s="95"/>
      <c r="AN3" s="94"/>
      <c r="AO3" s="94"/>
      <c r="AP3" s="94"/>
      <c r="AQ3" s="95"/>
    </row>
    <row r="4" spans="1:43" s="97" customFormat="1" ht="15.75" thickBot="1">
      <c r="A4" s="98" t="s">
        <v>295</v>
      </c>
      <c r="B4" s="99" t="s">
        <v>65</v>
      </c>
      <c r="C4" s="99"/>
      <c r="D4" s="99"/>
      <c r="E4" s="99"/>
      <c r="F4" s="99"/>
      <c r="G4" s="99"/>
      <c r="H4" s="99"/>
      <c r="I4" s="101"/>
      <c r="J4" s="101"/>
      <c r="K4" s="101"/>
      <c r="L4" s="101"/>
      <c r="M4" s="101"/>
      <c r="N4" s="101"/>
      <c r="O4" s="102"/>
      <c r="P4" s="101"/>
      <c r="Q4" s="101"/>
      <c r="R4" s="101"/>
      <c r="S4" s="101"/>
      <c r="T4" s="101"/>
      <c r="U4" s="101"/>
      <c r="V4" s="101"/>
      <c r="W4" s="101"/>
      <c r="X4" s="101"/>
      <c r="Y4" s="101"/>
      <c r="Z4" s="101"/>
      <c r="AA4" s="102"/>
      <c r="AB4" s="96"/>
      <c r="AC4" s="96"/>
      <c r="AD4" s="96"/>
      <c r="AE4" s="96"/>
      <c r="AF4" s="94"/>
      <c r="AG4" s="94"/>
      <c r="AH4" s="94"/>
      <c r="AI4" s="94"/>
      <c r="AJ4" s="94"/>
      <c r="AK4" s="94"/>
      <c r="AL4" s="94"/>
      <c r="AM4" s="95"/>
      <c r="AN4" s="94"/>
      <c r="AO4" s="94"/>
      <c r="AP4" s="94"/>
      <c r="AQ4" s="95"/>
    </row>
    <row r="5" spans="1:43" s="107" customFormat="1" ht="13.5" thickBot="1">
      <c r="A5" s="103" t="s">
        <v>286</v>
      </c>
      <c r="B5" s="104"/>
      <c r="C5" s="105">
        <v>39441</v>
      </c>
      <c r="D5" s="105">
        <v>39411</v>
      </c>
      <c r="E5" s="105">
        <v>39381</v>
      </c>
      <c r="F5" s="105">
        <v>39351</v>
      </c>
      <c r="G5" s="105">
        <v>39321</v>
      </c>
      <c r="H5" s="105">
        <v>39291</v>
      </c>
      <c r="I5" s="105">
        <v>39291</v>
      </c>
      <c r="J5" s="105">
        <v>39261</v>
      </c>
      <c r="K5" s="105">
        <v>39231</v>
      </c>
      <c r="L5" s="105">
        <v>39201</v>
      </c>
      <c r="M5" s="105">
        <v>39171</v>
      </c>
      <c r="N5" s="105">
        <v>39141</v>
      </c>
      <c r="O5" s="106">
        <v>39111</v>
      </c>
      <c r="P5" s="105">
        <v>39081</v>
      </c>
      <c r="Q5" s="105">
        <v>39051</v>
      </c>
      <c r="R5" s="105">
        <v>39021</v>
      </c>
      <c r="S5" s="105">
        <v>38990</v>
      </c>
      <c r="T5" s="105">
        <v>38960</v>
      </c>
      <c r="U5" s="105">
        <v>38929</v>
      </c>
      <c r="V5" s="105">
        <v>38898</v>
      </c>
      <c r="W5" s="105">
        <v>38868</v>
      </c>
      <c r="X5" s="105">
        <v>38808</v>
      </c>
      <c r="Y5" s="105">
        <v>38807</v>
      </c>
      <c r="Z5" s="105">
        <v>38776</v>
      </c>
      <c r="AA5" s="106">
        <v>38748</v>
      </c>
      <c r="AB5" s="105">
        <v>38717</v>
      </c>
      <c r="AC5" s="105">
        <v>38686</v>
      </c>
      <c r="AD5" s="105">
        <v>38656</v>
      </c>
      <c r="AE5" s="105">
        <v>38625</v>
      </c>
      <c r="AF5" s="105">
        <v>38595</v>
      </c>
      <c r="AG5" s="105">
        <v>38564</v>
      </c>
      <c r="AH5" s="105">
        <v>38533</v>
      </c>
      <c r="AI5" s="105">
        <v>38503</v>
      </c>
      <c r="AJ5" s="105">
        <v>38472</v>
      </c>
      <c r="AK5" s="105">
        <v>38442</v>
      </c>
      <c r="AL5" s="105">
        <v>38411</v>
      </c>
      <c r="AM5" s="106">
        <v>38383</v>
      </c>
      <c r="AN5" s="105">
        <v>38352</v>
      </c>
      <c r="AO5" s="105">
        <v>38321</v>
      </c>
      <c r="AP5" s="105">
        <v>38291</v>
      </c>
      <c r="AQ5" s="106">
        <v>38260</v>
      </c>
    </row>
    <row r="6" spans="1:43" ht="15">
      <c r="A6" s="108" t="s">
        <v>200</v>
      </c>
      <c r="B6" s="109"/>
      <c r="C6" s="109"/>
      <c r="D6" s="109"/>
      <c r="E6" s="109"/>
      <c r="F6" s="109"/>
      <c r="G6" s="109"/>
      <c r="H6" s="109"/>
      <c r="I6" s="110"/>
      <c r="J6" s="110"/>
      <c r="K6" s="110"/>
      <c r="L6" s="110"/>
      <c r="M6" s="110"/>
      <c r="N6" s="110"/>
      <c r="O6" s="111"/>
      <c r="P6" s="110"/>
      <c r="Q6" s="110"/>
      <c r="R6" s="110"/>
      <c r="S6" s="110"/>
      <c r="T6" s="110"/>
      <c r="U6" s="110"/>
      <c r="V6" s="110"/>
      <c r="W6" s="110"/>
      <c r="X6" s="110"/>
      <c r="Y6" s="110"/>
      <c r="Z6" s="110"/>
      <c r="AA6" s="111"/>
      <c r="AB6" s="110"/>
      <c r="AC6" s="110"/>
      <c r="AD6" s="110"/>
      <c r="AE6" s="110"/>
      <c r="AF6" s="110"/>
      <c r="AG6" s="112"/>
      <c r="AH6" s="112"/>
      <c r="AI6" s="112"/>
      <c r="AJ6" s="112"/>
      <c r="AK6" s="112"/>
      <c r="AL6" s="112"/>
      <c r="AM6" s="113"/>
      <c r="AN6" s="112"/>
      <c r="AO6" s="112"/>
      <c r="AP6" s="112"/>
      <c r="AQ6" s="113"/>
    </row>
    <row r="7" spans="1:43" s="120" customFormat="1" ht="13.5" customHeight="1">
      <c r="A7" s="114" t="s">
        <v>17</v>
      </c>
      <c r="B7" s="115"/>
      <c r="C7" s="116">
        <v>1500000000</v>
      </c>
      <c r="D7" s="116">
        <v>1500000000</v>
      </c>
      <c r="E7" s="116">
        <v>1500000000</v>
      </c>
      <c r="F7" s="116">
        <v>1500000000</v>
      </c>
      <c r="G7" s="116">
        <v>1500000000</v>
      </c>
      <c r="H7" s="116">
        <v>1500000000</v>
      </c>
      <c r="I7" s="116">
        <v>1500000000</v>
      </c>
      <c r="J7" s="116">
        <v>1500000000</v>
      </c>
      <c r="K7" s="116">
        <v>1500000000</v>
      </c>
      <c r="L7" s="116">
        <v>1500000000</v>
      </c>
      <c r="M7" s="116">
        <v>1500000000</v>
      </c>
      <c r="N7" s="116">
        <v>1500000000</v>
      </c>
      <c r="O7" s="117">
        <v>1500000000</v>
      </c>
      <c r="P7" s="116">
        <v>1500000000</v>
      </c>
      <c r="Q7" s="116">
        <v>1500000000</v>
      </c>
      <c r="R7" s="116">
        <v>1500000000</v>
      </c>
      <c r="S7" s="116">
        <v>1500000000</v>
      </c>
      <c r="T7" s="116">
        <v>1500000000</v>
      </c>
      <c r="U7" s="116">
        <v>1500000000</v>
      </c>
      <c r="V7" s="116">
        <v>1500000000</v>
      </c>
      <c r="W7" s="116">
        <v>1500000000</v>
      </c>
      <c r="X7" s="116">
        <v>1500000000</v>
      </c>
      <c r="Y7" s="116">
        <v>1500000000</v>
      </c>
      <c r="Z7" s="116">
        <v>1500000000</v>
      </c>
      <c r="AA7" s="117">
        <v>1500000000</v>
      </c>
      <c r="AB7" s="116">
        <v>1500000000</v>
      </c>
      <c r="AC7" s="116">
        <v>1500000000</v>
      </c>
      <c r="AD7" s="116">
        <v>1500000000</v>
      </c>
      <c r="AE7" s="116">
        <v>1500000000</v>
      </c>
      <c r="AF7" s="118">
        <v>1500000000</v>
      </c>
      <c r="AG7" s="118">
        <v>1500000000</v>
      </c>
      <c r="AH7" s="118">
        <v>1500000000</v>
      </c>
      <c r="AI7" s="118">
        <v>1500000000</v>
      </c>
      <c r="AJ7" s="118">
        <v>1500000000</v>
      </c>
      <c r="AK7" s="118">
        <v>1500000000</v>
      </c>
      <c r="AL7" s="118">
        <v>1500000000</v>
      </c>
      <c r="AM7" s="119">
        <v>1500000000</v>
      </c>
      <c r="AN7" s="118">
        <v>1500000000</v>
      </c>
      <c r="AO7" s="118">
        <v>1500000000</v>
      </c>
      <c r="AP7" s="118">
        <v>1500000000</v>
      </c>
      <c r="AQ7" s="119">
        <v>1500000000</v>
      </c>
    </row>
    <row r="8" spans="1:43" s="120" customFormat="1" ht="12.75">
      <c r="A8" s="121" t="s">
        <v>13</v>
      </c>
      <c r="B8" s="122"/>
      <c r="C8" s="123">
        <v>40</v>
      </c>
      <c r="D8" s="123">
        <v>39</v>
      </c>
      <c r="E8" s="123">
        <v>38</v>
      </c>
      <c r="F8" s="123">
        <v>37</v>
      </c>
      <c r="G8" s="123">
        <v>36</v>
      </c>
      <c r="H8" s="123">
        <v>35</v>
      </c>
      <c r="I8" s="123">
        <v>35</v>
      </c>
      <c r="J8" s="123">
        <v>34</v>
      </c>
      <c r="K8" s="123">
        <v>33</v>
      </c>
      <c r="L8" s="123">
        <v>32</v>
      </c>
      <c r="M8" s="123">
        <v>31</v>
      </c>
      <c r="N8" s="123">
        <v>30</v>
      </c>
      <c r="O8" s="124">
        <v>29</v>
      </c>
      <c r="P8" s="123">
        <v>28</v>
      </c>
      <c r="Q8" s="123">
        <v>27</v>
      </c>
      <c r="R8" s="123">
        <v>26</v>
      </c>
      <c r="S8" s="123">
        <v>25</v>
      </c>
      <c r="T8" s="123">
        <v>24</v>
      </c>
      <c r="U8" s="123">
        <v>23</v>
      </c>
      <c r="V8" s="123">
        <v>22</v>
      </c>
      <c r="W8" s="123">
        <v>21</v>
      </c>
      <c r="X8" s="123">
        <v>20</v>
      </c>
      <c r="Y8" s="123">
        <v>19</v>
      </c>
      <c r="Z8" s="123">
        <v>18</v>
      </c>
      <c r="AA8" s="124">
        <v>17</v>
      </c>
      <c r="AB8" s="123">
        <v>16</v>
      </c>
      <c r="AC8" s="123">
        <v>15</v>
      </c>
      <c r="AD8" s="123">
        <v>14</v>
      </c>
      <c r="AE8" s="123">
        <v>13</v>
      </c>
      <c r="AF8" s="125">
        <v>12</v>
      </c>
      <c r="AG8" s="125">
        <v>11</v>
      </c>
      <c r="AH8" s="125">
        <v>10</v>
      </c>
      <c r="AI8" s="125">
        <v>9</v>
      </c>
      <c r="AJ8" s="125">
        <v>8</v>
      </c>
      <c r="AK8" s="125">
        <v>7</v>
      </c>
      <c r="AL8" s="125">
        <v>6</v>
      </c>
      <c r="AM8" s="126">
        <v>5</v>
      </c>
      <c r="AN8" s="125">
        <v>4</v>
      </c>
      <c r="AO8" s="125">
        <v>3</v>
      </c>
      <c r="AP8" s="125">
        <v>2</v>
      </c>
      <c r="AQ8" s="126">
        <v>1</v>
      </c>
    </row>
    <row r="9" spans="1:43" s="120" customFormat="1" ht="12.75">
      <c r="A9" s="114" t="s">
        <v>201</v>
      </c>
      <c r="B9" s="115"/>
      <c r="C9" s="116">
        <v>356030017.3227237</v>
      </c>
      <c r="D9" s="116">
        <v>356030017.3227237</v>
      </c>
      <c r="E9" s="116">
        <v>356030017.3227237</v>
      </c>
      <c r="F9" s="116">
        <v>356030017.3227237</v>
      </c>
      <c r="G9" s="116">
        <v>356030017.3227237</v>
      </c>
      <c r="H9" s="116">
        <v>356030017.3227237</v>
      </c>
      <c r="I9" s="116">
        <v>331847161.5312414</v>
      </c>
      <c r="J9" s="116">
        <v>356030017.3227237</v>
      </c>
      <c r="K9" s="116">
        <v>379165326.27315205</v>
      </c>
      <c r="L9" s="116">
        <v>406068565.62644845</v>
      </c>
      <c r="M9" s="116">
        <v>434015398.72975904</v>
      </c>
      <c r="N9" s="116">
        <v>465360335.6268317</v>
      </c>
      <c r="O9" s="117">
        <v>490351147.1060213</v>
      </c>
      <c r="P9" s="116">
        <v>517991184.2923488</v>
      </c>
      <c r="Q9" s="116">
        <v>540950821.3958813</v>
      </c>
      <c r="R9" s="116">
        <v>561683368.0429183</v>
      </c>
      <c r="S9" s="116">
        <v>591025721.8015726</v>
      </c>
      <c r="T9" s="116">
        <v>619942869.4985139</v>
      </c>
      <c r="U9" s="116">
        <v>652751681.3635787</v>
      </c>
      <c r="V9" s="116">
        <v>683027386.0649943</v>
      </c>
      <c r="W9" s="116">
        <v>714816490.0713128</v>
      </c>
      <c r="X9" s="116">
        <v>750971440.71</v>
      </c>
      <c r="Y9" s="116">
        <v>784341609.8577436</v>
      </c>
      <c r="Z9" s="116">
        <v>825763484.0234363</v>
      </c>
      <c r="AA9" s="117">
        <v>856798182.8021646</v>
      </c>
      <c r="AB9" s="116">
        <v>891729750.7334764</v>
      </c>
      <c r="AC9" s="116">
        <v>920372892.2026048</v>
      </c>
      <c r="AD9" s="116">
        <v>948529689.8972679</v>
      </c>
      <c r="AE9" s="116">
        <v>984002792.7523732</v>
      </c>
      <c r="AF9" s="118">
        <v>1042348327.1409969</v>
      </c>
      <c r="AG9" s="118">
        <v>1104917365.1421993</v>
      </c>
      <c r="AH9" s="118">
        <v>1140498886.678742</v>
      </c>
      <c r="AI9" s="118">
        <v>1177966562.618847</v>
      </c>
      <c r="AJ9" s="118">
        <v>1216884681.7910242</v>
      </c>
      <c r="AK9" s="118">
        <v>1260838561.4603736</v>
      </c>
      <c r="AL9" s="118">
        <v>1309239294.11143</v>
      </c>
      <c r="AM9" s="119">
        <v>1345296913.3607821</v>
      </c>
      <c r="AN9" s="118">
        <v>1386361028.634481</v>
      </c>
      <c r="AO9" s="118">
        <v>1423680717.583054</v>
      </c>
      <c r="AP9" s="118">
        <v>1453688818.2465563</v>
      </c>
      <c r="AQ9" s="119">
        <v>1347661581.70283</v>
      </c>
    </row>
    <row r="10" spans="1:43" s="120" customFormat="1" ht="12.75">
      <c r="A10" s="127" t="s">
        <v>16</v>
      </c>
      <c r="B10" s="122"/>
      <c r="C10" s="234" t="e">
        <v>#N/A</v>
      </c>
      <c r="D10" s="234" t="e">
        <v>#N/A</v>
      </c>
      <c r="E10" s="234" t="e">
        <v>#N/A</v>
      </c>
      <c r="F10" s="234" t="e">
        <v>#N/A</v>
      </c>
      <c r="G10" s="234" t="e">
        <v>#N/A</v>
      </c>
      <c r="H10" s="234">
        <v>337708922.63000005</v>
      </c>
      <c r="I10" s="234">
        <v>337708922.63000005</v>
      </c>
      <c r="J10" s="234">
        <v>362373281.57</v>
      </c>
      <c r="K10" s="234">
        <v>386127032.07</v>
      </c>
      <c r="L10" s="234">
        <v>413672090.59000003</v>
      </c>
      <c r="M10" s="234">
        <v>442330919.29999995</v>
      </c>
      <c r="N10" s="234">
        <v>474420803.84000003</v>
      </c>
      <c r="O10" s="235">
        <v>500368676.46</v>
      </c>
      <c r="P10" s="234">
        <v>528607236.88</v>
      </c>
      <c r="Q10" s="234">
        <v>552594241.8800001</v>
      </c>
      <c r="R10" s="234">
        <v>574247447.4100002</v>
      </c>
      <c r="S10" s="234">
        <v>604492405.5999999</v>
      </c>
      <c r="T10" s="234">
        <v>634366410.3999999</v>
      </c>
      <c r="U10" s="234">
        <v>668226126.6600001</v>
      </c>
      <c r="V10" s="234">
        <v>699504603.9099998</v>
      </c>
      <c r="W10" s="234">
        <v>732554830.4899999</v>
      </c>
      <c r="X10" s="234">
        <v>769963295.42</v>
      </c>
      <c r="Y10" s="234">
        <v>804672241.57</v>
      </c>
      <c r="Z10" s="234">
        <v>847637469</v>
      </c>
      <c r="AA10" s="235">
        <v>880340150</v>
      </c>
      <c r="AB10" s="234">
        <v>916432565</v>
      </c>
      <c r="AC10" s="234">
        <v>946744145</v>
      </c>
      <c r="AD10" s="234">
        <v>976409199</v>
      </c>
      <c r="AE10" s="234">
        <v>1012906124</v>
      </c>
      <c r="AF10" s="128">
        <v>1072972054</v>
      </c>
      <c r="AG10" s="128">
        <v>1137672126</v>
      </c>
      <c r="AH10" s="128">
        <v>1175501203</v>
      </c>
      <c r="AI10" s="128">
        <v>1215421958</v>
      </c>
      <c r="AJ10" s="128">
        <v>1256757926</v>
      </c>
      <c r="AK10" s="128">
        <v>1303341701</v>
      </c>
      <c r="AL10" s="128">
        <v>1354383304</v>
      </c>
      <c r="AM10" s="129">
        <v>1393446323</v>
      </c>
      <c r="AN10" s="128">
        <v>1437314711</v>
      </c>
      <c r="AO10" s="128">
        <v>1477474206</v>
      </c>
      <c r="AP10" s="128">
        <v>1510364837</v>
      </c>
      <c r="AQ10" s="129">
        <v>1402004646</v>
      </c>
    </row>
    <row r="11" spans="1:43" s="120" customFormat="1" ht="12.75">
      <c r="A11" s="114" t="s">
        <v>14</v>
      </c>
      <c r="B11" s="115"/>
      <c r="C11" s="130" t="e">
        <v>#N/A</v>
      </c>
      <c r="D11" s="130" t="e">
        <v>#N/A</v>
      </c>
      <c r="E11" s="130" t="e">
        <v>#N/A</v>
      </c>
      <c r="F11" s="130" t="e">
        <v>#N/A</v>
      </c>
      <c r="G11" s="130" t="e">
        <v>#N/A</v>
      </c>
      <c r="H11" s="130">
        <v>29111</v>
      </c>
      <c r="I11" s="130">
        <v>29111</v>
      </c>
      <c r="J11" s="130">
        <v>30934</v>
      </c>
      <c r="K11" s="130">
        <v>32617</v>
      </c>
      <c r="L11" s="130">
        <v>34560</v>
      </c>
      <c r="M11" s="130">
        <v>36392</v>
      </c>
      <c r="N11" s="130">
        <v>38041</v>
      </c>
      <c r="O11" s="131">
        <v>39193</v>
      </c>
      <c r="P11" s="130">
        <v>40221</v>
      </c>
      <c r="Q11" s="130">
        <v>40908</v>
      </c>
      <c r="R11" s="130">
        <v>41498</v>
      </c>
      <c r="S11" s="130">
        <v>42235</v>
      </c>
      <c r="T11" s="130">
        <v>43020</v>
      </c>
      <c r="U11" s="130">
        <v>43887</v>
      </c>
      <c r="V11" s="130">
        <v>44659</v>
      </c>
      <c r="W11" s="130">
        <v>45507</v>
      </c>
      <c r="X11" s="130">
        <v>46525</v>
      </c>
      <c r="Y11" s="130">
        <v>47434</v>
      </c>
      <c r="Z11" s="130">
        <v>48439</v>
      </c>
      <c r="AA11" s="131">
        <v>49138</v>
      </c>
      <c r="AB11" s="130">
        <v>49794</v>
      </c>
      <c r="AC11" s="130">
        <v>50374</v>
      </c>
      <c r="AD11" s="130">
        <v>50879</v>
      </c>
      <c r="AE11" s="130">
        <v>51447</v>
      </c>
      <c r="AF11" s="130">
        <v>52269</v>
      </c>
      <c r="AG11" s="130">
        <v>53177</v>
      </c>
      <c r="AH11" s="130">
        <v>53769</v>
      </c>
      <c r="AI11" s="130">
        <v>54365</v>
      </c>
      <c r="AJ11" s="130">
        <v>55010</v>
      </c>
      <c r="AK11" s="130">
        <v>55747</v>
      </c>
      <c r="AL11" s="130">
        <v>56475</v>
      </c>
      <c r="AM11" s="131">
        <v>57016</v>
      </c>
      <c r="AN11" s="130">
        <v>57599</v>
      </c>
      <c r="AO11" s="130">
        <v>58105</v>
      </c>
      <c r="AP11" s="130">
        <v>58501</v>
      </c>
      <c r="AQ11" s="131">
        <v>54625</v>
      </c>
    </row>
    <row r="12" spans="1:43" s="120" customFormat="1" ht="12.75">
      <c r="A12" s="121" t="s">
        <v>15</v>
      </c>
      <c r="B12" s="122"/>
      <c r="C12" s="132" t="e">
        <v>#N/A</v>
      </c>
      <c r="D12" s="132" t="e">
        <v>#N/A</v>
      </c>
      <c r="E12" s="132" t="e">
        <v>#N/A</v>
      </c>
      <c r="F12" s="132" t="e">
        <v>#N/A</v>
      </c>
      <c r="G12" s="132" t="e">
        <v>#N/A</v>
      </c>
      <c r="H12" s="132">
        <v>0.04727020621628637</v>
      </c>
      <c r="I12" s="132">
        <v>0.04727020621628637</v>
      </c>
      <c r="J12" s="132">
        <v>0.04699829446148093</v>
      </c>
      <c r="K12" s="132">
        <v>0.04657213033776912</v>
      </c>
      <c r="L12" s="132">
        <v>0.04621847440355742</v>
      </c>
      <c r="M12" s="132">
        <v>0.046057126919230494</v>
      </c>
      <c r="N12" s="132">
        <v>0.04576960467446772</v>
      </c>
      <c r="O12" s="133">
        <v>0.04556081935860834</v>
      </c>
      <c r="P12" s="132">
        <v>0.045454280457863865</v>
      </c>
      <c r="Q12" s="132">
        <v>0.045432942451926514</v>
      </c>
      <c r="R12" s="132">
        <v>0.04543034299075179</v>
      </c>
      <c r="S12" s="132">
        <v>0.04553913172933334</v>
      </c>
      <c r="T12" s="132">
        <v>0.0457006726995834</v>
      </c>
      <c r="U12" s="132">
        <v>0.04563722296332279</v>
      </c>
      <c r="V12" s="132">
        <v>0.04551910838173229</v>
      </c>
      <c r="W12" s="132">
        <v>0.04523024235992981</v>
      </c>
      <c r="X12" s="132">
        <v>0.0450950642362245</v>
      </c>
      <c r="Y12" s="132">
        <v>0.04502000420906603</v>
      </c>
      <c r="Z12" s="132">
        <v>0.0449</v>
      </c>
      <c r="AA12" s="133">
        <v>0.0448</v>
      </c>
      <c r="AB12" s="132">
        <v>0.0448</v>
      </c>
      <c r="AC12" s="132">
        <v>0.0452</v>
      </c>
      <c r="AD12" s="132">
        <v>0.0452</v>
      </c>
      <c r="AE12" s="132">
        <v>0.0451</v>
      </c>
      <c r="AF12" s="132">
        <v>0.0458</v>
      </c>
      <c r="AG12" s="132">
        <v>0.0463</v>
      </c>
      <c r="AH12" s="132">
        <v>0.0461</v>
      </c>
      <c r="AI12" s="132">
        <v>0.0457</v>
      </c>
      <c r="AJ12" s="132">
        <v>0.0456</v>
      </c>
      <c r="AK12" s="132">
        <v>0.0456</v>
      </c>
      <c r="AL12" s="132">
        <v>0.0454</v>
      </c>
      <c r="AM12" s="133">
        <v>0.0454</v>
      </c>
      <c r="AN12" s="132">
        <v>0.0453</v>
      </c>
      <c r="AO12" s="132">
        <v>0.0454</v>
      </c>
      <c r="AP12" s="132">
        <v>0.0453</v>
      </c>
      <c r="AQ12" s="133">
        <v>0.0445</v>
      </c>
    </row>
    <row r="13" spans="1:43" s="120" customFormat="1" ht="12.75">
      <c r="A13" s="134" t="s">
        <v>0</v>
      </c>
      <c r="B13" s="115"/>
      <c r="C13" s="135" t="e">
        <v>#N/A</v>
      </c>
      <c r="D13" s="135" t="e">
        <v>#N/A</v>
      </c>
      <c r="E13" s="135" t="e">
        <v>#N/A</v>
      </c>
      <c r="F13" s="135" t="e">
        <v>#N/A</v>
      </c>
      <c r="G13" s="135" t="e">
        <v>#N/A</v>
      </c>
      <c r="H13" s="135">
        <v>21.670796826171497</v>
      </c>
      <c r="I13" s="135">
        <v>21.670796826171497</v>
      </c>
      <c r="J13" s="135">
        <v>22.358860141941452</v>
      </c>
      <c r="K13" s="135">
        <v>23.001198745831182</v>
      </c>
      <c r="L13" s="135">
        <v>23.688111018376933</v>
      </c>
      <c r="M13" s="135">
        <v>24.345729475235444</v>
      </c>
      <c r="N13" s="135">
        <v>24.998422366464663</v>
      </c>
      <c r="O13" s="136">
        <v>25.582437578730605</v>
      </c>
      <c r="P13" s="135">
        <v>26.304629437558297</v>
      </c>
      <c r="Q13" s="135">
        <v>27.10971798110623</v>
      </c>
      <c r="R13" s="135">
        <v>27.928449081775955</v>
      </c>
      <c r="S13" s="135">
        <v>28.79878990756009</v>
      </c>
      <c r="T13" s="135">
        <v>29.599737893247067</v>
      </c>
      <c r="U13" s="135">
        <v>30.41140282081469</v>
      </c>
      <c r="V13" s="135">
        <v>31.22945832815513</v>
      </c>
      <c r="W13" s="135">
        <v>31.995486975210053</v>
      </c>
      <c r="X13" s="135">
        <v>32.787989896400255</v>
      </c>
      <c r="Y13" s="135">
        <v>33.562028487185806</v>
      </c>
      <c r="Z13" s="135">
        <v>34.36</v>
      </c>
      <c r="AA13" s="137">
        <v>35.06</v>
      </c>
      <c r="AB13" s="138">
        <v>35.88</v>
      </c>
      <c r="AC13" s="138">
        <v>36.76</v>
      </c>
      <c r="AD13" s="138">
        <v>37.63</v>
      </c>
      <c r="AE13" s="138">
        <v>38.56</v>
      </c>
      <c r="AF13" s="138">
        <v>39.51</v>
      </c>
      <c r="AG13" s="138">
        <v>40.45</v>
      </c>
      <c r="AH13" s="138">
        <v>41.32</v>
      </c>
      <c r="AI13" s="138">
        <v>42.15</v>
      </c>
      <c r="AJ13" s="138">
        <v>43.01</v>
      </c>
      <c r="AK13" s="138">
        <v>43.82</v>
      </c>
      <c r="AL13" s="138">
        <v>44.63</v>
      </c>
      <c r="AM13" s="137">
        <v>45.36</v>
      </c>
      <c r="AN13" s="138">
        <v>46.19</v>
      </c>
      <c r="AO13" s="138">
        <v>47.07</v>
      </c>
      <c r="AP13" s="138">
        <v>47.91</v>
      </c>
      <c r="AQ13" s="137">
        <v>48.39</v>
      </c>
    </row>
    <row r="14" spans="1:43" s="120" customFormat="1" ht="12.75">
      <c r="A14" s="139" t="s">
        <v>1</v>
      </c>
      <c r="B14" s="122"/>
      <c r="C14" s="140" t="e">
        <v>#N/A</v>
      </c>
      <c r="D14" s="140" t="e">
        <v>#N/A</v>
      </c>
      <c r="E14" s="140" t="e">
        <v>#N/A</v>
      </c>
      <c r="F14" s="140" t="e">
        <v>#N/A</v>
      </c>
      <c r="G14" s="140" t="e">
        <v>#N/A</v>
      </c>
      <c r="H14" s="140">
        <v>59.147826089376665</v>
      </c>
      <c r="I14" s="140">
        <v>59.147826089376665</v>
      </c>
      <c r="J14" s="140">
        <v>58.79186914997366</v>
      </c>
      <c r="K14" s="140">
        <v>58.45621486966513</v>
      </c>
      <c r="L14" s="140">
        <v>58.15707221707253</v>
      </c>
      <c r="M14" s="140">
        <v>57.88237024765906</v>
      </c>
      <c r="N14" s="140">
        <v>57.59564169394077</v>
      </c>
      <c r="O14" s="141">
        <v>57.341293677270485</v>
      </c>
      <c r="P14" s="140">
        <v>57.09050520190071</v>
      </c>
      <c r="Q14" s="140">
        <v>56.879268189814965</v>
      </c>
      <c r="R14" s="140">
        <v>56.70078561525181</v>
      </c>
      <c r="S14" s="140">
        <v>56.50030541930435</v>
      </c>
      <c r="T14" s="140">
        <v>56.26990229648515</v>
      </c>
      <c r="U14" s="140">
        <v>56.02069208559549</v>
      </c>
      <c r="V14" s="140">
        <v>55.80363765255837</v>
      </c>
      <c r="W14" s="140">
        <v>55.59513579642685</v>
      </c>
      <c r="X14" s="140">
        <v>55.382543897055946</v>
      </c>
      <c r="Y14" s="140">
        <v>55.21222946728819</v>
      </c>
      <c r="Z14" s="140">
        <v>55.03</v>
      </c>
      <c r="AA14" s="141">
        <v>54.88</v>
      </c>
      <c r="AB14" s="140">
        <v>54.71</v>
      </c>
      <c r="AC14" s="140">
        <v>54.57</v>
      </c>
      <c r="AD14" s="140">
        <v>54.44</v>
      </c>
      <c r="AE14" s="140">
        <v>54.31</v>
      </c>
      <c r="AF14" s="140">
        <v>54.18</v>
      </c>
      <c r="AG14" s="140">
        <v>54.01</v>
      </c>
      <c r="AH14" s="140">
        <v>53.85</v>
      </c>
      <c r="AI14" s="140">
        <v>53.7</v>
      </c>
      <c r="AJ14" s="140">
        <v>53.55</v>
      </c>
      <c r="AK14" s="140">
        <v>53.42</v>
      </c>
      <c r="AL14" s="140">
        <v>53.25</v>
      </c>
      <c r="AM14" s="141">
        <v>53.11</v>
      </c>
      <c r="AN14" s="140">
        <v>52.96</v>
      </c>
      <c r="AO14" s="140">
        <v>52.83</v>
      </c>
      <c r="AP14" s="140">
        <v>52.69</v>
      </c>
      <c r="AQ14" s="141">
        <v>52.54</v>
      </c>
    </row>
    <row r="15" spans="1:43" s="120" customFormat="1" ht="12.75">
      <c r="A15" s="114" t="s">
        <v>2</v>
      </c>
      <c r="B15" s="115"/>
      <c r="C15" s="118" t="e">
        <v>#N/A</v>
      </c>
      <c r="D15" s="118" t="e">
        <v>#N/A</v>
      </c>
      <c r="E15" s="118" t="e">
        <v>#N/A</v>
      </c>
      <c r="F15" s="118" t="e">
        <v>#N/A</v>
      </c>
      <c r="G15" s="118" t="e">
        <v>#N/A</v>
      </c>
      <c r="H15" s="118">
        <v>11600.732459551375</v>
      </c>
      <c r="I15" s="118">
        <v>11600.732459551375</v>
      </c>
      <c r="J15" s="118">
        <v>11714.401033490658</v>
      </c>
      <c r="K15" s="118">
        <v>11838.214184934237</v>
      </c>
      <c r="L15" s="118">
        <v>11969.678547164352</v>
      </c>
      <c r="M15" s="118">
        <v>12154.619677401626</v>
      </c>
      <c r="N15" s="118">
        <v>12471.302117189349</v>
      </c>
      <c r="O15" s="119">
        <v>12766.786835914576</v>
      </c>
      <c r="P15" s="118">
        <v>13142.568232515352</v>
      </c>
      <c r="Q15" s="118">
        <v>13508.219465141296</v>
      </c>
      <c r="R15" s="118">
        <v>13837.954778784524</v>
      </c>
      <c r="S15" s="118">
        <v>14312.593952882678</v>
      </c>
      <c r="T15" s="236">
        <v>14745.848684332865</v>
      </c>
      <c r="U15" s="118">
        <v>15226.060716385264</v>
      </c>
      <c r="V15" s="118">
        <v>15663.239300253024</v>
      </c>
      <c r="W15" s="118">
        <v>16097.629606214427</v>
      </c>
      <c r="X15" s="118">
        <v>16549.4528838259</v>
      </c>
      <c r="Y15" s="118">
        <v>16964.039329805626</v>
      </c>
      <c r="Z15" s="118">
        <v>17499.070356530894</v>
      </c>
      <c r="AA15" s="119">
        <v>17915.66913590297</v>
      </c>
      <c r="AB15" s="118">
        <v>18404.47774832309</v>
      </c>
      <c r="AC15" s="118">
        <v>18794.301524596023</v>
      </c>
      <c r="AD15" s="118">
        <v>19190.809548143636</v>
      </c>
      <c r="AE15" s="118">
        <v>19688.341866386767</v>
      </c>
      <c r="AF15" s="118">
        <v>20527.8856301058</v>
      </c>
      <c r="AG15" s="118">
        <v>21394.063711755083</v>
      </c>
      <c r="AH15" s="118">
        <v>21862.06183860589</v>
      </c>
      <c r="AI15" s="118">
        <v>22356.69931021797</v>
      </c>
      <c r="AJ15" s="118">
        <v>22845.990292674058</v>
      </c>
      <c r="AK15" s="118">
        <v>23379.58456957325</v>
      </c>
      <c r="AL15" s="118">
        <v>23981.997414785303</v>
      </c>
      <c r="AM15" s="119">
        <v>24439.566490108038</v>
      </c>
      <c r="AN15" s="118">
        <v>24953.813625236548</v>
      </c>
      <c r="AO15" s="118">
        <v>25427.660373461837</v>
      </c>
      <c r="AP15" s="118">
        <v>25817.76101263226</v>
      </c>
      <c r="AQ15" s="119">
        <v>25665.988942791762</v>
      </c>
    </row>
    <row r="16" spans="1:43" s="120" customFormat="1" ht="12.75">
      <c r="A16" s="121" t="s">
        <v>11</v>
      </c>
      <c r="B16" s="142"/>
      <c r="C16" s="143">
        <v>0.23735334488181578</v>
      </c>
      <c r="D16" s="143">
        <v>0.23735334488181578</v>
      </c>
      <c r="E16" s="143">
        <v>0.23735334488181578</v>
      </c>
      <c r="F16" s="143">
        <v>0.23735334488181578</v>
      </c>
      <c r="G16" s="143">
        <v>0.23735334488181578</v>
      </c>
      <c r="H16" s="143">
        <v>0.23735334488181578</v>
      </c>
      <c r="I16" s="143">
        <v>0.22123144102082762</v>
      </c>
      <c r="J16" s="143">
        <v>0.23735334488181578</v>
      </c>
      <c r="K16" s="143">
        <v>0.25277688418210137</v>
      </c>
      <c r="L16" s="143">
        <v>0.27071237708429896</v>
      </c>
      <c r="M16" s="143">
        <v>0.2893435991531727</v>
      </c>
      <c r="N16" s="143">
        <v>0.3102402237512211</v>
      </c>
      <c r="O16" s="144">
        <v>0.3269007647373475</v>
      </c>
      <c r="P16" s="143">
        <v>0.3453274561948992</v>
      </c>
      <c r="Q16" s="143">
        <v>0.3606338809305875</v>
      </c>
      <c r="R16" s="143">
        <v>0.3744555786952789</v>
      </c>
      <c r="S16" s="143">
        <v>0.394017147867715</v>
      </c>
      <c r="T16" s="143">
        <v>0.4132952463323426</v>
      </c>
      <c r="U16" s="143">
        <v>0.4351677875757191</v>
      </c>
      <c r="V16" s="143">
        <v>0.4553515907099962</v>
      </c>
      <c r="W16" s="143">
        <v>0.47654432671420854</v>
      </c>
      <c r="X16" s="143">
        <v>0.50064762714</v>
      </c>
      <c r="Y16" s="143">
        <v>0.5228944065718291</v>
      </c>
      <c r="Z16" s="143">
        <v>0.5505089893489575</v>
      </c>
      <c r="AA16" s="144">
        <v>0.5711987885347763</v>
      </c>
      <c r="AB16" s="143">
        <v>0.5944865004889842</v>
      </c>
      <c r="AC16" s="143">
        <v>0.6135819281350698</v>
      </c>
      <c r="AD16" s="143">
        <v>0.6323531265981787</v>
      </c>
      <c r="AE16" s="143">
        <v>0.6560018618349155</v>
      </c>
      <c r="AF16" s="145">
        <v>0.6948988847606646</v>
      </c>
      <c r="AG16" s="145">
        <v>0.7366115767614662</v>
      </c>
      <c r="AH16" s="145">
        <v>0.7603325911191613</v>
      </c>
      <c r="AI16" s="145">
        <v>0.7853110417458979</v>
      </c>
      <c r="AJ16" s="145">
        <v>0.8112564545273495</v>
      </c>
      <c r="AK16" s="145">
        <v>0.8405590409735825</v>
      </c>
      <c r="AL16" s="145">
        <v>0.8728261960742866</v>
      </c>
      <c r="AM16" s="146">
        <v>0.8968646089071881</v>
      </c>
      <c r="AN16" s="145">
        <v>0.9242406857563207</v>
      </c>
      <c r="AO16" s="145">
        <v>0.9491204783887027</v>
      </c>
      <c r="AP16" s="145">
        <v>0.9691258788310375</v>
      </c>
      <c r="AQ16" s="146">
        <v>0.8984410544685534</v>
      </c>
    </row>
    <row r="17" spans="1:43" s="120" customFormat="1" ht="12.75">
      <c r="A17" s="147" t="s">
        <v>24</v>
      </c>
      <c r="B17" s="148"/>
      <c r="C17" s="149">
        <v>0.1465</v>
      </c>
      <c r="D17" s="149">
        <v>0.1465</v>
      </c>
      <c r="E17" s="149">
        <v>0.1465</v>
      </c>
      <c r="F17" s="149">
        <v>0.1465</v>
      </c>
      <c r="G17" s="149">
        <v>0.1465</v>
      </c>
      <c r="H17" s="149">
        <v>0.1465</v>
      </c>
      <c r="I17" s="149">
        <v>0.1499</v>
      </c>
      <c r="J17" s="149">
        <v>0.1465</v>
      </c>
      <c r="K17" s="149">
        <v>0.1468</v>
      </c>
      <c r="L17" s="149">
        <v>0.1431</v>
      </c>
      <c r="M17" s="149">
        <v>0.1414</v>
      </c>
      <c r="N17" s="149">
        <v>0.1402</v>
      </c>
      <c r="O17" s="150">
        <v>0.1402</v>
      </c>
      <c r="P17" s="149">
        <v>0.1376</v>
      </c>
      <c r="Q17" s="149">
        <v>0.1381</v>
      </c>
      <c r="R17" s="149">
        <v>0.1375</v>
      </c>
      <c r="S17" s="149">
        <v>0.1339</v>
      </c>
      <c r="T17" s="149">
        <v>0.139</v>
      </c>
      <c r="U17" s="149">
        <v>0.1371</v>
      </c>
      <c r="V17" s="149">
        <v>0.1366</v>
      </c>
      <c r="W17" s="149">
        <v>0.1373</v>
      </c>
      <c r="X17" s="149">
        <v>0.134</v>
      </c>
      <c r="Y17" s="149">
        <v>0.1348</v>
      </c>
      <c r="Z17" s="149">
        <v>0.1331</v>
      </c>
      <c r="AA17" s="150">
        <v>0.1345034096179435</v>
      </c>
      <c r="AB17" s="149">
        <v>0.13231796364997617</v>
      </c>
      <c r="AC17" s="149">
        <v>0.13436918526164943</v>
      </c>
      <c r="AD17" s="149">
        <v>0.13349825049635422</v>
      </c>
      <c r="AE17" s="149">
        <v>0.1309</v>
      </c>
      <c r="AF17" s="151">
        <v>0.1216</v>
      </c>
      <c r="AG17" s="151">
        <v>0.1002</v>
      </c>
      <c r="AH17" s="151">
        <v>0.1009</v>
      </c>
      <c r="AI17" s="151">
        <v>0.1033</v>
      </c>
      <c r="AJ17" s="151">
        <v>0.1021</v>
      </c>
      <c r="AK17" s="151">
        <v>0.0993</v>
      </c>
      <c r="AL17" s="151">
        <v>0.0966</v>
      </c>
      <c r="AM17" s="152">
        <v>0.1011</v>
      </c>
      <c r="AN17" s="151">
        <v>0.0938</v>
      </c>
      <c r="AO17" s="151">
        <v>0.0848</v>
      </c>
      <c r="AP17" s="151">
        <v>0.0742</v>
      </c>
      <c r="AQ17" s="152">
        <v>0.0864</v>
      </c>
    </row>
    <row r="18" spans="1:43" ht="15">
      <c r="A18" s="108" t="s">
        <v>10</v>
      </c>
      <c r="B18" s="153"/>
      <c r="C18" s="154"/>
      <c r="D18" s="154"/>
      <c r="E18" s="154"/>
      <c r="F18" s="154"/>
      <c r="G18" s="154"/>
      <c r="H18" s="154"/>
      <c r="I18" s="154"/>
      <c r="J18" s="154"/>
      <c r="K18" s="154"/>
      <c r="L18" s="154"/>
      <c r="M18" s="154"/>
      <c r="N18" s="154"/>
      <c r="O18" s="155"/>
      <c r="P18" s="154"/>
      <c r="Q18" s="154"/>
      <c r="R18" s="154"/>
      <c r="S18" s="154"/>
      <c r="T18" s="154"/>
      <c r="U18" s="154"/>
      <c r="V18" s="154"/>
      <c r="W18" s="154"/>
      <c r="X18" s="154"/>
      <c r="Y18" s="154"/>
      <c r="Z18" s="154"/>
      <c r="AA18" s="155"/>
      <c r="AB18" s="156"/>
      <c r="AC18" s="156"/>
      <c r="AD18" s="156"/>
      <c r="AE18" s="156"/>
      <c r="AF18" s="154"/>
      <c r="AG18" s="154"/>
      <c r="AH18" s="154"/>
      <c r="AI18" s="154"/>
      <c r="AJ18" s="154"/>
      <c r="AK18" s="154"/>
      <c r="AL18" s="154"/>
      <c r="AM18" s="155"/>
      <c r="AN18" s="154"/>
      <c r="AO18" s="154"/>
      <c r="AP18" s="154"/>
      <c r="AQ18" s="155"/>
    </row>
    <row r="19" spans="1:43" ht="12.75">
      <c r="A19" s="157" t="s">
        <v>202</v>
      </c>
      <c r="B19" s="158"/>
      <c r="C19" s="159"/>
      <c r="D19" s="159"/>
      <c r="E19" s="159"/>
      <c r="F19" s="159"/>
      <c r="G19" s="159"/>
      <c r="H19" s="159"/>
      <c r="I19" s="159"/>
      <c r="J19" s="159"/>
      <c r="K19" s="159"/>
      <c r="L19" s="159"/>
      <c r="M19" s="159"/>
      <c r="N19" s="159"/>
      <c r="O19" s="160"/>
      <c r="P19" s="159"/>
      <c r="Q19" s="159"/>
      <c r="R19" s="159"/>
      <c r="S19" s="159"/>
      <c r="T19" s="159"/>
      <c r="U19" s="159"/>
      <c r="V19" s="159"/>
      <c r="W19" s="159"/>
      <c r="X19" s="159"/>
      <c r="Y19" s="159"/>
      <c r="Z19" s="159"/>
      <c r="AA19" s="160"/>
      <c r="AB19" s="161"/>
      <c r="AC19" s="161"/>
      <c r="AD19" s="161"/>
      <c r="AE19" s="161"/>
      <c r="AF19" s="159"/>
      <c r="AG19" s="159"/>
      <c r="AH19" s="159"/>
      <c r="AI19" s="159"/>
      <c r="AJ19" s="159"/>
      <c r="AK19" s="159"/>
      <c r="AL19" s="159"/>
      <c r="AM19" s="160"/>
      <c r="AN19" s="159"/>
      <c r="AO19" s="159"/>
      <c r="AP19" s="159"/>
      <c r="AQ19" s="160"/>
    </row>
    <row r="20" spans="1:43" ht="12.75">
      <c r="A20" s="162"/>
      <c r="B20" s="163" t="s">
        <v>203</v>
      </c>
      <c r="C20" s="164" t="e">
        <v>#N/A</v>
      </c>
      <c r="D20" s="164" t="e">
        <v>#N/A</v>
      </c>
      <c r="E20" s="164" t="e">
        <v>#N/A</v>
      </c>
      <c r="F20" s="164" t="e">
        <v>#N/A</v>
      </c>
      <c r="G20" s="164" t="e">
        <v>#N/A</v>
      </c>
      <c r="H20" s="164">
        <v>324961176.19</v>
      </c>
      <c r="I20" s="164">
        <v>324961176.19</v>
      </c>
      <c r="J20" s="164">
        <v>350020861.39</v>
      </c>
      <c r="K20" s="164">
        <v>372331836.9</v>
      </c>
      <c r="L20" s="164">
        <v>399292998.69</v>
      </c>
      <c r="M20" s="164">
        <v>428781597.5</v>
      </c>
      <c r="N20" s="164">
        <v>461068654.98</v>
      </c>
      <c r="O20" s="165">
        <v>484270171.33</v>
      </c>
      <c r="P20" s="164">
        <v>513352346.52</v>
      </c>
      <c r="Q20" s="164">
        <v>535505398</v>
      </c>
      <c r="R20" s="164">
        <v>555574614.19</v>
      </c>
      <c r="S20" s="164">
        <v>584524722.36</v>
      </c>
      <c r="T20" s="164">
        <v>613809491.55</v>
      </c>
      <c r="U20" s="164">
        <v>643282058.19</v>
      </c>
      <c r="V20" s="164">
        <v>679125199.15</v>
      </c>
      <c r="W20" s="164">
        <v>711901651.82</v>
      </c>
      <c r="X20" s="164">
        <v>746854101.57</v>
      </c>
      <c r="Y20" s="164">
        <v>786852165.41</v>
      </c>
      <c r="Z20" s="164">
        <v>828470254</v>
      </c>
      <c r="AA20" s="165">
        <v>858617461</v>
      </c>
      <c r="AB20" s="164">
        <v>897023260</v>
      </c>
      <c r="AC20" s="164">
        <v>929485087</v>
      </c>
      <c r="AD20" s="164">
        <v>958851694</v>
      </c>
      <c r="AE20" s="164">
        <v>994117773</v>
      </c>
      <c r="AF20" s="164">
        <v>1055126494</v>
      </c>
      <c r="AG20" s="164">
        <v>1118388182</v>
      </c>
      <c r="AH20" s="164">
        <v>1160898401</v>
      </c>
      <c r="AI20" s="164">
        <v>1200740271</v>
      </c>
      <c r="AJ20" s="164">
        <v>1243192036</v>
      </c>
      <c r="AK20" s="164">
        <v>1290036739</v>
      </c>
      <c r="AL20" s="164">
        <v>1342037139</v>
      </c>
      <c r="AM20" s="165">
        <v>1381421426</v>
      </c>
      <c r="AN20" s="164">
        <v>1427644674</v>
      </c>
      <c r="AO20" s="164">
        <v>1467272051</v>
      </c>
      <c r="AP20" s="164">
        <v>1503911497</v>
      </c>
      <c r="AQ20" s="165">
        <v>1398088784</v>
      </c>
    </row>
    <row r="21" spans="1:43" ht="12.75">
      <c r="A21" s="166"/>
      <c r="B21" s="53" t="s">
        <v>204</v>
      </c>
      <c r="C21" s="167" t="e">
        <v>#N/A</v>
      </c>
      <c r="D21" s="167" t="e">
        <v>#N/A</v>
      </c>
      <c r="E21" s="167" t="e">
        <v>#N/A</v>
      </c>
      <c r="F21" s="167" t="e">
        <v>#N/A</v>
      </c>
      <c r="G21" s="167" t="e">
        <v>#N/A</v>
      </c>
      <c r="H21" s="167">
        <v>5618008.72</v>
      </c>
      <c r="I21" s="167">
        <v>5618008.72</v>
      </c>
      <c r="J21" s="167">
        <v>5141795.5</v>
      </c>
      <c r="K21" s="167">
        <v>6154012.75</v>
      </c>
      <c r="L21" s="167">
        <v>6821322.91</v>
      </c>
      <c r="M21" s="167">
        <v>5924978.3</v>
      </c>
      <c r="N21" s="167">
        <v>4853235.16</v>
      </c>
      <c r="O21" s="168">
        <v>6796303.29</v>
      </c>
      <c r="P21" s="167">
        <v>6181575.5</v>
      </c>
      <c r="Q21" s="167">
        <v>5958616.07</v>
      </c>
      <c r="R21" s="167">
        <v>8229062.32</v>
      </c>
      <c r="S21" s="167">
        <v>8195953.62</v>
      </c>
      <c r="T21" s="167">
        <v>7975397.11</v>
      </c>
      <c r="U21" s="167">
        <v>13598435.97</v>
      </c>
      <c r="V21" s="167">
        <v>9273269.02</v>
      </c>
      <c r="W21" s="167">
        <v>10258673.05</v>
      </c>
      <c r="X21" s="167">
        <v>13243880.01</v>
      </c>
      <c r="Y21" s="167">
        <v>8411605.87</v>
      </c>
      <c r="Z21" s="167">
        <v>8238629</v>
      </c>
      <c r="AA21" s="168">
        <v>11403945</v>
      </c>
      <c r="AB21" s="167">
        <v>10395486</v>
      </c>
      <c r="AC21" s="167">
        <v>7891142</v>
      </c>
      <c r="AD21" s="167">
        <v>7972954</v>
      </c>
      <c r="AE21" s="167">
        <v>10345040</v>
      </c>
      <c r="AF21" s="167">
        <v>9604187</v>
      </c>
      <c r="AG21" s="167">
        <v>11927704</v>
      </c>
      <c r="AH21" s="167">
        <v>7946867</v>
      </c>
      <c r="AI21" s="167">
        <v>8172716</v>
      </c>
      <c r="AJ21" s="167">
        <v>7712066</v>
      </c>
      <c r="AK21" s="167">
        <v>8219116</v>
      </c>
      <c r="AL21" s="167">
        <v>8156443</v>
      </c>
      <c r="AM21" s="168">
        <v>7586216</v>
      </c>
      <c r="AN21" s="167">
        <v>6543545</v>
      </c>
      <c r="AO21" s="167">
        <v>7995588</v>
      </c>
      <c r="AP21" s="167">
        <v>5359575</v>
      </c>
      <c r="AQ21" s="168">
        <v>2915779</v>
      </c>
    </row>
    <row r="22" spans="1:43" ht="12.75">
      <c r="A22" s="162"/>
      <c r="B22" s="163" t="s">
        <v>205</v>
      </c>
      <c r="C22" s="164" t="e">
        <v>#N/A</v>
      </c>
      <c r="D22" s="164" t="e">
        <v>#N/A</v>
      </c>
      <c r="E22" s="164" t="e">
        <v>#N/A</v>
      </c>
      <c r="F22" s="164" t="e">
        <v>#N/A</v>
      </c>
      <c r="G22" s="164" t="e">
        <v>#N/A</v>
      </c>
      <c r="H22" s="164">
        <v>1263594.16</v>
      </c>
      <c r="I22" s="164">
        <v>1263594.16</v>
      </c>
      <c r="J22" s="164">
        <v>1326321.99</v>
      </c>
      <c r="K22" s="164">
        <v>2347133.48</v>
      </c>
      <c r="L22" s="164">
        <v>1544919.32</v>
      </c>
      <c r="M22" s="164">
        <v>1244741.8</v>
      </c>
      <c r="N22" s="164">
        <v>2360683.13</v>
      </c>
      <c r="O22" s="165">
        <v>2233714.14</v>
      </c>
      <c r="P22" s="164">
        <v>1612674.54</v>
      </c>
      <c r="Q22" s="164">
        <v>2783086.34</v>
      </c>
      <c r="R22" s="164">
        <v>2414850.48</v>
      </c>
      <c r="S22" s="164">
        <v>3602910.39</v>
      </c>
      <c r="T22" s="164">
        <v>4990088.31</v>
      </c>
      <c r="U22" s="164">
        <v>3140448.92</v>
      </c>
      <c r="V22" s="164">
        <v>3742602.42</v>
      </c>
      <c r="W22" s="164">
        <v>3221881.93</v>
      </c>
      <c r="X22" s="164">
        <v>2239184.68</v>
      </c>
      <c r="Y22" s="164">
        <v>1885542.38</v>
      </c>
      <c r="Z22" s="164">
        <v>3576649</v>
      </c>
      <c r="AA22" s="165">
        <v>3176031</v>
      </c>
      <c r="AB22" s="164">
        <v>1894502</v>
      </c>
      <c r="AC22" s="164">
        <v>2000106</v>
      </c>
      <c r="AD22" s="164">
        <v>2634889</v>
      </c>
      <c r="AE22" s="164">
        <v>2677298</v>
      </c>
      <c r="AF22" s="164">
        <v>4040606</v>
      </c>
      <c r="AG22" s="164">
        <v>2844320</v>
      </c>
      <c r="AH22" s="164">
        <v>2871472</v>
      </c>
      <c r="AI22" s="164">
        <v>2782603</v>
      </c>
      <c r="AJ22" s="164">
        <v>2282809</v>
      </c>
      <c r="AK22" s="164">
        <v>2288187</v>
      </c>
      <c r="AL22" s="164">
        <v>1581844</v>
      </c>
      <c r="AM22" s="165">
        <v>2100363</v>
      </c>
      <c r="AN22" s="164">
        <v>1343215</v>
      </c>
      <c r="AO22" s="164">
        <v>1571868</v>
      </c>
      <c r="AP22" s="164">
        <v>442095</v>
      </c>
      <c r="AQ22" s="165">
        <v>967864</v>
      </c>
    </row>
    <row r="23" spans="1:43" ht="12.75">
      <c r="A23" s="166"/>
      <c r="B23" s="53" t="s">
        <v>206</v>
      </c>
      <c r="C23" s="167" t="e">
        <v>#N/A</v>
      </c>
      <c r="D23" s="167" t="e">
        <v>#N/A</v>
      </c>
      <c r="E23" s="167" t="e">
        <v>#N/A</v>
      </c>
      <c r="F23" s="167" t="e">
        <v>#N/A</v>
      </c>
      <c r="G23" s="167" t="e">
        <v>#N/A</v>
      </c>
      <c r="H23" s="167">
        <v>793056.48</v>
      </c>
      <c r="I23" s="167">
        <v>793056.48</v>
      </c>
      <c r="J23" s="167">
        <v>1378972.27</v>
      </c>
      <c r="K23" s="167">
        <v>642359.46</v>
      </c>
      <c r="L23" s="167">
        <v>502006.22</v>
      </c>
      <c r="M23" s="167">
        <v>1296320.28</v>
      </c>
      <c r="N23" s="167">
        <v>821672.06</v>
      </c>
      <c r="O23" s="168">
        <v>867543.23</v>
      </c>
      <c r="P23" s="167">
        <v>1273875.06</v>
      </c>
      <c r="Q23" s="167">
        <v>1379121.39</v>
      </c>
      <c r="R23" s="167">
        <v>1426095.44</v>
      </c>
      <c r="S23" s="167">
        <v>1759541.28</v>
      </c>
      <c r="T23" s="167">
        <v>1298498.89</v>
      </c>
      <c r="U23" s="167">
        <v>1811868.2</v>
      </c>
      <c r="V23" s="167">
        <v>1893784.33</v>
      </c>
      <c r="W23" s="167">
        <v>1131547.51</v>
      </c>
      <c r="X23" s="167">
        <v>1401107.42</v>
      </c>
      <c r="Y23" s="167">
        <v>1631619.72</v>
      </c>
      <c r="Z23" s="167">
        <v>1791639</v>
      </c>
      <c r="AA23" s="168">
        <v>1222803</v>
      </c>
      <c r="AB23" s="167">
        <v>1029994</v>
      </c>
      <c r="AC23" s="167">
        <v>1526697</v>
      </c>
      <c r="AD23" s="167">
        <v>1719255</v>
      </c>
      <c r="AE23" s="167">
        <v>2284809</v>
      </c>
      <c r="AF23" s="167">
        <v>1291755</v>
      </c>
      <c r="AG23" s="167">
        <v>1426131</v>
      </c>
      <c r="AH23" s="167">
        <v>1130059</v>
      </c>
      <c r="AI23" s="167">
        <v>962763</v>
      </c>
      <c r="AJ23" s="167">
        <v>1345942</v>
      </c>
      <c r="AK23" s="167">
        <v>1058521</v>
      </c>
      <c r="AL23" s="167">
        <v>995725</v>
      </c>
      <c r="AM23" s="168">
        <v>797954</v>
      </c>
      <c r="AN23" s="167">
        <v>1294906</v>
      </c>
      <c r="AO23" s="167">
        <v>199127</v>
      </c>
      <c r="AP23" s="167">
        <v>547781</v>
      </c>
      <c r="AQ23" s="168">
        <v>32218</v>
      </c>
    </row>
    <row r="24" spans="1:43" ht="12.75">
      <c r="A24" s="162"/>
      <c r="B24" s="163" t="s">
        <v>207</v>
      </c>
      <c r="C24" s="164" t="e">
        <v>#N/A</v>
      </c>
      <c r="D24" s="164" t="e">
        <v>#N/A</v>
      </c>
      <c r="E24" s="164" t="e">
        <v>#N/A</v>
      </c>
      <c r="F24" s="164" t="e">
        <v>#N/A</v>
      </c>
      <c r="G24" s="164" t="e">
        <v>#N/A</v>
      </c>
      <c r="H24" s="164">
        <v>1092912.93</v>
      </c>
      <c r="I24" s="164">
        <v>1092912.93</v>
      </c>
      <c r="J24" s="164">
        <v>385602.18</v>
      </c>
      <c r="K24" s="164">
        <v>361137.23</v>
      </c>
      <c r="L24" s="164">
        <v>982741.59</v>
      </c>
      <c r="M24" s="164">
        <v>494005.8</v>
      </c>
      <c r="N24" s="164">
        <v>565448.88</v>
      </c>
      <c r="O24" s="165">
        <v>955281.15</v>
      </c>
      <c r="P24" s="164">
        <v>791569.5</v>
      </c>
      <c r="Q24" s="164">
        <v>1079464.59</v>
      </c>
      <c r="R24" s="164">
        <v>1116248.37</v>
      </c>
      <c r="S24" s="164">
        <v>887789.85</v>
      </c>
      <c r="T24" s="164">
        <v>1024880.03</v>
      </c>
      <c r="U24" s="164">
        <v>1402089.49</v>
      </c>
      <c r="V24" s="164">
        <v>614747.56</v>
      </c>
      <c r="W24" s="164">
        <v>764928.81</v>
      </c>
      <c r="X24" s="164">
        <v>1027890.22</v>
      </c>
      <c r="Y24" s="164">
        <v>1377001.82</v>
      </c>
      <c r="Z24" s="164">
        <v>617639</v>
      </c>
      <c r="AA24" s="165">
        <v>702309</v>
      </c>
      <c r="AB24" s="164">
        <v>1296391</v>
      </c>
      <c r="AC24" s="164">
        <v>1314215</v>
      </c>
      <c r="AD24" s="164">
        <v>1958140</v>
      </c>
      <c r="AE24" s="164">
        <v>1028825</v>
      </c>
      <c r="AF24" s="164">
        <v>665458</v>
      </c>
      <c r="AG24" s="164">
        <v>911170</v>
      </c>
      <c r="AH24" s="164">
        <v>530166</v>
      </c>
      <c r="AI24" s="164">
        <v>1107494</v>
      </c>
      <c r="AJ24" s="164">
        <v>810749</v>
      </c>
      <c r="AK24" s="164">
        <v>393971</v>
      </c>
      <c r="AL24" s="164">
        <v>697746</v>
      </c>
      <c r="AM24" s="165">
        <v>1092491</v>
      </c>
      <c r="AN24" s="164">
        <v>105406</v>
      </c>
      <c r="AO24" s="164">
        <v>334681</v>
      </c>
      <c r="AP24" s="164">
        <v>103889</v>
      </c>
      <c r="AQ24" s="165">
        <v>0</v>
      </c>
    </row>
    <row r="25" spans="1:43" ht="12.75">
      <c r="A25" s="166"/>
      <c r="B25" s="53" t="s">
        <v>208</v>
      </c>
      <c r="C25" s="167" t="e">
        <v>#N/A</v>
      </c>
      <c r="D25" s="167" t="e">
        <v>#N/A</v>
      </c>
      <c r="E25" s="167" t="e">
        <v>#N/A</v>
      </c>
      <c r="F25" s="167" t="e">
        <v>#N/A</v>
      </c>
      <c r="G25" s="167" t="e">
        <v>#N/A</v>
      </c>
      <c r="H25" s="167">
        <v>256149.45</v>
      </c>
      <c r="I25" s="167">
        <v>256149.45</v>
      </c>
      <c r="J25" s="167">
        <v>196432.75</v>
      </c>
      <c r="K25" s="167">
        <v>447395.52</v>
      </c>
      <c r="L25" s="167">
        <v>328673.67</v>
      </c>
      <c r="M25" s="167">
        <v>457039.03</v>
      </c>
      <c r="N25" s="167">
        <v>585207.32</v>
      </c>
      <c r="O25" s="168">
        <v>403298.98</v>
      </c>
      <c r="P25" s="167">
        <v>826172.5</v>
      </c>
      <c r="Q25" s="167">
        <v>899485.55</v>
      </c>
      <c r="R25" s="167">
        <v>655448.97</v>
      </c>
      <c r="S25" s="167">
        <v>904208.05</v>
      </c>
      <c r="T25" s="167">
        <v>865278.26</v>
      </c>
      <c r="U25" s="167">
        <v>557167.36</v>
      </c>
      <c r="V25" s="167">
        <v>441469.52</v>
      </c>
      <c r="W25" s="167">
        <v>465254.12</v>
      </c>
      <c r="X25" s="167">
        <v>1210143.88</v>
      </c>
      <c r="Y25" s="167">
        <v>506882.32</v>
      </c>
      <c r="Z25" s="167">
        <v>546099</v>
      </c>
      <c r="AA25" s="168">
        <v>1032873</v>
      </c>
      <c r="AB25" s="167">
        <v>1033917</v>
      </c>
      <c r="AC25" s="167">
        <v>1633241</v>
      </c>
      <c r="AD25" s="167">
        <v>904902</v>
      </c>
      <c r="AE25" s="167">
        <v>482288</v>
      </c>
      <c r="AF25" s="167">
        <v>552276</v>
      </c>
      <c r="AG25" s="167">
        <v>496169</v>
      </c>
      <c r="AH25" s="167">
        <v>824774</v>
      </c>
      <c r="AI25" s="167">
        <v>366718</v>
      </c>
      <c r="AJ25" s="167">
        <v>296025</v>
      </c>
      <c r="AK25" s="167">
        <v>199943</v>
      </c>
      <c r="AL25" s="167">
        <v>609293</v>
      </c>
      <c r="AM25" s="168">
        <v>108652</v>
      </c>
      <c r="AN25" s="167">
        <v>290537</v>
      </c>
      <c r="AO25" s="167">
        <v>100891</v>
      </c>
      <c r="AP25" s="167">
        <v>0</v>
      </c>
      <c r="AQ25" s="168">
        <v>0</v>
      </c>
    </row>
    <row r="26" spans="1:43" ht="12.75">
      <c r="A26" s="162"/>
      <c r="B26" s="163" t="s">
        <v>209</v>
      </c>
      <c r="C26" s="169" t="e">
        <v>#N/A</v>
      </c>
      <c r="D26" s="169" t="e">
        <v>#N/A</v>
      </c>
      <c r="E26" s="169" t="e">
        <v>#N/A</v>
      </c>
      <c r="F26" s="169" t="e">
        <v>#N/A</v>
      </c>
      <c r="G26" s="169" t="e">
        <v>#N/A</v>
      </c>
      <c r="H26" s="169">
        <v>3724024.7</v>
      </c>
      <c r="I26" s="169">
        <v>3724024.7</v>
      </c>
      <c r="J26" s="169">
        <v>3923295.49</v>
      </c>
      <c r="K26" s="169">
        <v>3843156.73</v>
      </c>
      <c r="L26" s="169">
        <v>4199428.19</v>
      </c>
      <c r="M26" s="169">
        <v>4132236.59</v>
      </c>
      <c r="N26" s="169">
        <v>4165902.31</v>
      </c>
      <c r="O26" s="170">
        <v>4842364.34</v>
      </c>
      <c r="P26" s="169">
        <v>4569023.26</v>
      </c>
      <c r="Q26" s="169">
        <v>4989069.94</v>
      </c>
      <c r="R26" s="169">
        <v>4831127.64</v>
      </c>
      <c r="S26" s="169">
        <v>4617280.05</v>
      </c>
      <c r="T26" s="169">
        <v>4402776.25</v>
      </c>
      <c r="U26" s="169">
        <v>4434058.53</v>
      </c>
      <c r="V26" s="169">
        <v>4413531.91</v>
      </c>
      <c r="W26" s="169">
        <v>4810893.25</v>
      </c>
      <c r="X26" s="169">
        <v>3986987.64</v>
      </c>
      <c r="Y26" s="169">
        <v>4007424.05</v>
      </c>
      <c r="Z26" s="169">
        <v>4396560</v>
      </c>
      <c r="AA26" s="170">
        <v>4184727</v>
      </c>
      <c r="AB26" s="169">
        <v>3759015</v>
      </c>
      <c r="AC26" s="169">
        <v>2893658</v>
      </c>
      <c r="AD26" s="169">
        <v>2367365</v>
      </c>
      <c r="AE26" s="169">
        <v>1970089</v>
      </c>
      <c r="AF26" s="169">
        <v>1691277</v>
      </c>
      <c r="AG26" s="169">
        <v>1678449</v>
      </c>
      <c r="AH26" s="169">
        <v>1299465</v>
      </c>
      <c r="AI26" s="169">
        <v>1289393</v>
      </c>
      <c r="AJ26" s="169">
        <v>1118300</v>
      </c>
      <c r="AK26" s="169">
        <v>1145223</v>
      </c>
      <c r="AL26" s="169">
        <v>305113</v>
      </c>
      <c r="AM26" s="170">
        <v>339220</v>
      </c>
      <c r="AN26" s="169">
        <v>92429</v>
      </c>
      <c r="AO26" s="169">
        <v>0</v>
      </c>
      <c r="AP26" s="169">
        <v>0</v>
      </c>
      <c r="AQ26" s="170">
        <v>0</v>
      </c>
    </row>
    <row r="27" spans="1:43" ht="12.75">
      <c r="A27" s="166"/>
      <c r="B27" s="171" t="s">
        <v>80</v>
      </c>
      <c r="C27" s="172" t="e">
        <v>#N/A</v>
      </c>
      <c r="D27" s="172" t="e">
        <v>#N/A</v>
      </c>
      <c r="E27" s="172" t="e">
        <v>#N/A</v>
      </c>
      <c r="F27" s="172" t="e">
        <v>#N/A</v>
      </c>
      <c r="G27" s="172" t="e">
        <v>#N/A</v>
      </c>
      <c r="H27" s="172">
        <v>337708922.63000005</v>
      </c>
      <c r="I27" s="172">
        <v>337708922.63000005</v>
      </c>
      <c r="J27" s="172">
        <v>362373281.57</v>
      </c>
      <c r="K27" s="172">
        <v>386127032.07</v>
      </c>
      <c r="L27" s="172">
        <v>413672090.59000003</v>
      </c>
      <c r="M27" s="172">
        <v>442330919.29999995</v>
      </c>
      <c r="N27" s="172">
        <v>474420803.84000003</v>
      </c>
      <c r="O27" s="173">
        <v>500368676.46</v>
      </c>
      <c r="P27" s="172">
        <v>528607236.88</v>
      </c>
      <c r="Q27" s="172">
        <v>552594241.8800001</v>
      </c>
      <c r="R27" s="172">
        <v>574247447.4100002</v>
      </c>
      <c r="S27" s="172">
        <v>604492405.5999999</v>
      </c>
      <c r="T27" s="172">
        <v>634366410.3999999</v>
      </c>
      <c r="U27" s="172">
        <v>668226126.6600001</v>
      </c>
      <c r="V27" s="172">
        <v>699504603.9099998</v>
      </c>
      <c r="W27" s="172">
        <v>732554830.4899999</v>
      </c>
      <c r="X27" s="172">
        <v>769963295.42</v>
      </c>
      <c r="Y27" s="172">
        <v>804672241.57</v>
      </c>
      <c r="Z27" s="172">
        <v>847637469</v>
      </c>
      <c r="AA27" s="173">
        <v>880340149</v>
      </c>
      <c r="AB27" s="172">
        <v>916432565</v>
      </c>
      <c r="AC27" s="172">
        <v>946744146</v>
      </c>
      <c r="AD27" s="172">
        <v>976409199</v>
      </c>
      <c r="AE27" s="172">
        <v>1012906122</v>
      </c>
      <c r="AF27" s="172">
        <v>1072972053</v>
      </c>
      <c r="AG27" s="172">
        <v>1137672125</v>
      </c>
      <c r="AH27" s="172">
        <v>1175501204</v>
      </c>
      <c r="AI27" s="172">
        <v>1215421958</v>
      </c>
      <c r="AJ27" s="172">
        <v>1256757927</v>
      </c>
      <c r="AK27" s="172">
        <v>1303341700</v>
      </c>
      <c r="AL27" s="172">
        <v>1354383303</v>
      </c>
      <c r="AM27" s="173">
        <v>1393446322</v>
      </c>
      <c r="AN27" s="172">
        <v>1437314712</v>
      </c>
      <c r="AO27" s="172">
        <v>1477474206</v>
      </c>
      <c r="AP27" s="172">
        <v>1510364837</v>
      </c>
      <c r="AQ27" s="173">
        <v>1402004645</v>
      </c>
    </row>
    <row r="28" spans="1:43" ht="12.75">
      <c r="A28" s="162"/>
      <c r="B28" s="174"/>
      <c r="C28" s="175"/>
      <c r="D28" s="175"/>
      <c r="E28" s="175"/>
      <c r="F28" s="175"/>
      <c r="G28" s="175"/>
      <c r="H28" s="175"/>
      <c r="I28" s="175"/>
      <c r="J28" s="175"/>
      <c r="K28" s="175"/>
      <c r="L28" s="175"/>
      <c r="M28" s="175"/>
      <c r="N28" s="175"/>
      <c r="O28" s="176"/>
      <c r="P28" s="175"/>
      <c r="Q28" s="175"/>
      <c r="R28" s="175"/>
      <c r="S28" s="175"/>
      <c r="T28" s="175"/>
      <c r="U28" s="175"/>
      <c r="V28" s="175"/>
      <c r="W28" s="175"/>
      <c r="X28" s="175"/>
      <c r="Y28" s="175"/>
      <c r="Z28" s="175"/>
      <c r="AA28" s="176"/>
      <c r="AB28" s="175"/>
      <c r="AC28" s="175"/>
      <c r="AD28" s="175"/>
      <c r="AE28" s="175"/>
      <c r="AF28" s="175"/>
      <c r="AG28" s="175"/>
      <c r="AH28" s="175"/>
      <c r="AI28" s="175"/>
      <c r="AJ28" s="175"/>
      <c r="AK28" s="175"/>
      <c r="AL28" s="175"/>
      <c r="AM28" s="176"/>
      <c r="AN28" s="175"/>
      <c r="AO28" s="175"/>
      <c r="AP28" s="175"/>
      <c r="AQ28" s="176"/>
    </row>
    <row r="29" spans="1:43" ht="12.75">
      <c r="A29" s="157" t="s">
        <v>210</v>
      </c>
      <c r="B29" s="177"/>
      <c r="C29" s="178"/>
      <c r="D29" s="178"/>
      <c r="E29" s="178"/>
      <c r="F29" s="178"/>
      <c r="G29" s="178"/>
      <c r="H29" s="178"/>
      <c r="I29" s="178"/>
      <c r="J29" s="178"/>
      <c r="K29" s="178"/>
      <c r="L29" s="178"/>
      <c r="M29" s="178"/>
      <c r="N29" s="178"/>
      <c r="O29" s="179"/>
      <c r="P29" s="178"/>
      <c r="Q29" s="178"/>
      <c r="R29" s="178"/>
      <c r="S29" s="178"/>
      <c r="T29" s="178"/>
      <c r="U29" s="178"/>
      <c r="V29" s="178"/>
      <c r="W29" s="178"/>
      <c r="X29" s="178"/>
      <c r="Y29" s="178"/>
      <c r="Z29" s="178"/>
      <c r="AA29" s="179"/>
      <c r="AB29" s="178"/>
      <c r="AC29" s="178"/>
      <c r="AD29" s="178"/>
      <c r="AE29" s="178"/>
      <c r="AF29" s="178"/>
      <c r="AG29" s="178"/>
      <c r="AH29" s="178"/>
      <c r="AI29" s="178"/>
      <c r="AJ29" s="178"/>
      <c r="AK29" s="178"/>
      <c r="AL29" s="178"/>
      <c r="AM29" s="179"/>
      <c r="AN29" s="178"/>
      <c r="AO29" s="178"/>
      <c r="AP29" s="178"/>
      <c r="AQ29" s="179"/>
    </row>
    <row r="30" spans="1:43" ht="12.75">
      <c r="A30" s="162"/>
      <c r="B30" s="163" t="s">
        <v>211</v>
      </c>
      <c r="C30" s="180" t="e">
        <v>#N/A</v>
      </c>
      <c r="D30" s="180" t="e">
        <v>#N/A</v>
      </c>
      <c r="E30" s="180" t="e">
        <v>#N/A</v>
      </c>
      <c r="F30" s="180" t="e">
        <v>#N/A</v>
      </c>
      <c r="G30" s="180" t="e">
        <v>#N/A</v>
      </c>
      <c r="H30" s="180">
        <v>0.9622522664171159</v>
      </c>
      <c r="I30" s="180">
        <v>0.9622522664171159</v>
      </c>
      <c r="J30" s="180">
        <v>0.9659124422019125</v>
      </c>
      <c r="K30" s="180">
        <v>0.9642729101455422</v>
      </c>
      <c r="L30" s="180">
        <v>0.9652403625308832</v>
      </c>
      <c r="M30" s="180">
        <v>0.9693683592785192</v>
      </c>
      <c r="N30" s="180">
        <v>0.9718558951211105</v>
      </c>
      <c r="O30" s="181">
        <v>0.9678267128072576</v>
      </c>
      <c r="P30" s="180">
        <v>0.9711413516582955</v>
      </c>
      <c r="Q30" s="180">
        <v>0.9690752407736614</v>
      </c>
      <c r="R30" s="180">
        <v>0.9674829495468908</v>
      </c>
      <c r="S30" s="180">
        <v>0.9669678509522702</v>
      </c>
      <c r="T30" s="180">
        <v>0.9675945659905957</v>
      </c>
      <c r="U30" s="180">
        <v>0.9626712164119081</v>
      </c>
      <c r="V30" s="180">
        <v>0.9708659462052348</v>
      </c>
      <c r="W30" s="180">
        <v>0.9718066446218298</v>
      </c>
      <c r="X30" s="180">
        <v>0.9699866292491328</v>
      </c>
      <c r="Y30" s="180">
        <v>0.9778542427097631</v>
      </c>
      <c r="Z30" s="180">
        <v>0.9773874849791474</v>
      </c>
      <c r="AA30" s="181">
        <v>0.9753246651028294</v>
      </c>
      <c r="AB30" s="180">
        <v>0.9788208039071593</v>
      </c>
      <c r="AC30" s="180">
        <v>0.981770091663181</v>
      </c>
      <c r="AD30" s="180">
        <v>0.9820182921074672</v>
      </c>
      <c r="AE30" s="180">
        <v>0.9814510460624899</v>
      </c>
      <c r="AF30" s="180">
        <v>0.9833681045558416</v>
      </c>
      <c r="AG30" s="180">
        <v>0.9830496479818384</v>
      </c>
      <c r="AH30" s="180">
        <v>0.9875773815030477</v>
      </c>
      <c r="AI30" s="180">
        <v>0.9879205020911758</v>
      </c>
      <c r="AJ30" s="180">
        <v>0.989205645169565</v>
      </c>
      <c r="AK30" s="180">
        <v>0.9897916555574029</v>
      </c>
      <c r="AL30" s="180">
        <v>0.990884291047702</v>
      </c>
      <c r="AM30" s="181">
        <v>0.991370391661201</v>
      </c>
      <c r="AN30" s="180">
        <v>0.9932721498505054</v>
      </c>
      <c r="AO30" s="180">
        <v>0.9930948676067783</v>
      </c>
      <c r="AP30" s="180">
        <v>0.9957272972450696</v>
      </c>
      <c r="AQ30" s="181">
        <v>0.9972069557586951</v>
      </c>
    </row>
    <row r="31" spans="1:43" ht="12.75">
      <c r="A31" s="166"/>
      <c r="B31" s="53" t="s">
        <v>212</v>
      </c>
      <c r="C31" s="182" t="e">
        <v>#N/A</v>
      </c>
      <c r="D31" s="182" t="e">
        <v>#N/A</v>
      </c>
      <c r="E31" s="182" t="e">
        <v>#N/A</v>
      </c>
      <c r="F31" s="182" t="e">
        <v>#N/A</v>
      </c>
      <c r="G31" s="182" t="e">
        <v>#N/A</v>
      </c>
      <c r="H31" s="182">
        <v>0.01663565379394844</v>
      </c>
      <c r="I31" s="182">
        <v>0.01663565379394844</v>
      </c>
      <c r="J31" s="182">
        <v>0.014189223547947351</v>
      </c>
      <c r="K31" s="182">
        <v>0.015937793106607347</v>
      </c>
      <c r="L31" s="182">
        <v>0.016489686070605063</v>
      </c>
      <c r="M31" s="182">
        <v>0.013394899703996344</v>
      </c>
      <c r="N31" s="182">
        <v>0.01022981100473994</v>
      </c>
      <c r="O31" s="183">
        <v>0.013582591416557835</v>
      </c>
      <c r="P31" s="182">
        <v>0.011694080346847937</v>
      </c>
      <c r="Q31" s="182">
        <v>0.010782986173956474</v>
      </c>
      <c r="R31" s="182">
        <v>0.014330167869470091</v>
      </c>
      <c r="S31" s="182">
        <v>0.013558406266270554</v>
      </c>
      <c r="T31" s="182">
        <v>0.012572224788779583</v>
      </c>
      <c r="U31" s="182">
        <v>0.020350051318659405</v>
      </c>
      <c r="V31" s="182">
        <v>0.013256909201405518</v>
      </c>
      <c r="W31" s="182">
        <v>0.014003966151090778</v>
      </c>
      <c r="X31" s="182">
        <v>0.017200664095001726</v>
      </c>
      <c r="Y31" s="182">
        <v>0.010453455997920436</v>
      </c>
      <c r="Z31" s="182">
        <v>0.009719519607503335</v>
      </c>
      <c r="AA31" s="183">
        <v>0.012954021252982749</v>
      </c>
      <c r="AB31" s="182">
        <v>0.011343427107481716</v>
      </c>
      <c r="AC31" s="182">
        <v>0.008335031204935488</v>
      </c>
      <c r="AD31" s="182">
        <v>0.008165586731634223</v>
      </c>
      <c r="AE31" s="182">
        <v>0.010213226848282391</v>
      </c>
      <c r="AF31" s="182">
        <v>0.00895101319102111</v>
      </c>
      <c r="AG31" s="182">
        <v>0.010484307154840417</v>
      </c>
      <c r="AH31" s="182">
        <v>0.006760407367477269</v>
      </c>
      <c r="AI31" s="182">
        <v>0.006724179982274107</v>
      </c>
      <c r="AJ31" s="182">
        <v>0.006136476909606157</v>
      </c>
      <c r="AK31" s="182">
        <v>0.0063061866278045125</v>
      </c>
      <c r="AL31" s="182">
        <v>0.006022256020089167</v>
      </c>
      <c r="AM31" s="183">
        <v>0.005444211147733038</v>
      </c>
      <c r="AN31" s="182">
        <v>0.004552618118612843</v>
      </c>
      <c r="AO31" s="182">
        <v>0.005411659958278825</v>
      </c>
      <c r="AP31" s="182">
        <v>0.003548530043009734</v>
      </c>
      <c r="AQ31" s="183">
        <v>0.0020797213549888062</v>
      </c>
    </row>
    <row r="32" spans="1:43" ht="12.75">
      <c r="A32" s="162"/>
      <c r="B32" s="163" t="s">
        <v>213</v>
      </c>
      <c r="C32" s="180" t="e">
        <v>#N/A</v>
      </c>
      <c r="D32" s="180" t="e">
        <v>#N/A</v>
      </c>
      <c r="E32" s="180" t="e">
        <v>#N/A</v>
      </c>
      <c r="F32" s="180" t="e">
        <v>#N/A</v>
      </c>
      <c r="G32" s="180" t="e">
        <v>#N/A</v>
      </c>
      <c r="H32" s="180">
        <v>0.0037416664924320533</v>
      </c>
      <c r="I32" s="180">
        <v>0.0037416664924320533</v>
      </c>
      <c r="J32" s="180">
        <v>0.003660098736456631</v>
      </c>
      <c r="K32" s="180">
        <v>0.006078656206526597</v>
      </c>
      <c r="L32" s="180">
        <v>0.0037346472124734306</v>
      </c>
      <c r="M32" s="180">
        <v>0.0028140510773468786</v>
      </c>
      <c r="N32" s="180">
        <v>0.004975926668671444</v>
      </c>
      <c r="O32" s="181">
        <v>0.004464136635816302</v>
      </c>
      <c r="P32" s="180">
        <v>0.0030507992087253546</v>
      </c>
      <c r="Q32" s="180">
        <v>0.005036401267106159</v>
      </c>
      <c r="R32" s="180">
        <v>0.0042052437340236865</v>
      </c>
      <c r="S32" s="180">
        <v>0.005960224407490887</v>
      </c>
      <c r="T32" s="180">
        <v>0.007866255571213959</v>
      </c>
      <c r="U32" s="180">
        <v>0.004699679935738117</v>
      </c>
      <c r="V32" s="180">
        <v>0.005350361383013189</v>
      </c>
      <c r="W32" s="180">
        <v>0.004398144406262273</v>
      </c>
      <c r="X32" s="180">
        <v>0.0029081706794589065</v>
      </c>
      <c r="Y32" s="180">
        <v>0.0023432427298860324</v>
      </c>
      <c r="Z32" s="180">
        <v>0.004219550374784105</v>
      </c>
      <c r="AA32" s="181">
        <v>0.0036077316291977953</v>
      </c>
      <c r="AB32" s="180">
        <v>0.002067257398257121</v>
      </c>
      <c r="AC32" s="180">
        <v>0.0021126151225232927</v>
      </c>
      <c r="AD32" s="180">
        <v>0.0026985499549764076</v>
      </c>
      <c r="AE32" s="180">
        <v>0.0026431847353372002</v>
      </c>
      <c r="AF32" s="180">
        <v>0.0037658073094285894</v>
      </c>
      <c r="AG32" s="180">
        <v>0.002500122783618347</v>
      </c>
      <c r="AH32" s="180">
        <v>0.0024427639803591386</v>
      </c>
      <c r="AI32" s="180">
        <v>0.002289413138938864</v>
      </c>
      <c r="AJ32" s="180">
        <v>0.0018164269752801805</v>
      </c>
      <c r="AK32" s="180">
        <v>0.0017556309293257479</v>
      </c>
      <c r="AL32" s="180">
        <v>0.0011679441089506699</v>
      </c>
      <c r="AM32" s="181">
        <v>0.0015073153280747618</v>
      </c>
      <c r="AN32" s="180">
        <v>0.0009345308920764738</v>
      </c>
      <c r="AO32" s="180">
        <v>0.0010638886239886071</v>
      </c>
      <c r="AP32" s="180">
        <v>0.0002927074235110785</v>
      </c>
      <c r="AQ32" s="181">
        <v>0.0006903429339208787</v>
      </c>
    </row>
    <row r="33" spans="1:43" ht="12.75">
      <c r="A33" s="166"/>
      <c r="B33" s="53" t="s">
        <v>214</v>
      </c>
      <c r="C33" s="182" t="e">
        <v>#N/A</v>
      </c>
      <c r="D33" s="182" t="e">
        <v>#N/A</v>
      </c>
      <c r="E33" s="182" t="e">
        <v>#N/A</v>
      </c>
      <c r="F33" s="182" t="e">
        <v>#N/A</v>
      </c>
      <c r="G33" s="182" t="e">
        <v>#N/A</v>
      </c>
      <c r="H33" s="182">
        <v>0.002348343282800635</v>
      </c>
      <c r="I33" s="182">
        <v>0.002348343282800635</v>
      </c>
      <c r="J33" s="182">
        <v>0.0038053916779557675</v>
      </c>
      <c r="K33" s="182">
        <v>0.0016635961915340552</v>
      </c>
      <c r="L33" s="182">
        <v>0.001213536594368775</v>
      </c>
      <c r="M33" s="182">
        <v>0.0029306571696400066</v>
      </c>
      <c r="N33" s="182">
        <v>0.0017319477842230367</v>
      </c>
      <c r="O33" s="183">
        <v>0.0017338080315851912</v>
      </c>
      <c r="P33" s="182">
        <v>0.0024098706395296373</v>
      </c>
      <c r="Q33" s="182">
        <v>0.0024957216081514765</v>
      </c>
      <c r="R33" s="182">
        <v>0.002483416245787504</v>
      </c>
      <c r="S33" s="182">
        <v>0.002910774831411712</v>
      </c>
      <c r="T33" s="182">
        <v>0.00204692251782567</v>
      </c>
      <c r="U33" s="182">
        <v>0.0027114596806567188</v>
      </c>
      <c r="V33" s="182">
        <v>0.0027073221811756074</v>
      </c>
      <c r="W33" s="182">
        <v>0.0015446591339014408</v>
      </c>
      <c r="X33" s="182">
        <v>0.0018197067682761724</v>
      </c>
      <c r="Y33" s="182">
        <v>0.002027682372659629</v>
      </c>
      <c r="Z33" s="182">
        <v>0.002113685467578121</v>
      </c>
      <c r="AA33" s="183">
        <v>0.0013890119647377345</v>
      </c>
      <c r="AB33" s="182">
        <v>0.00112391684815347</v>
      </c>
      <c r="AC33" s="182">
        <v>0.0016125761183212006</v>
      </c>
      <c r="AD33" s="182">
        <v>0.0017607935297627199</v>
      </c>
      <c r="AE33" s="182">
        <v>0.0022556967031540955</v>
      </c>
      <c r="AF33" s="182">
        <v>0.0012039036770699562</v>
      </c>
      <c r="AG33" s="182">
        <v>0.0012535518526482312</v>
      </c>
      <c r="AH33" s="182">
        <v>0.0009613422735379861</v>
      </c>
      <c r="AI33" s="182">
        <v>0.000792122434240241</v>
      </c>
      <c r="AJ33" s="182">
        <v>0.0010709636049106854</v>
      </c>
      <c r="AK33" s="182">
        <v>0.0008121592365225482</v>
      </c>
      <c r="AL33" s="182">
        <v>0.0007351870019324951</v>
      </c>
      <c r="AM33" s="183">
        <v>0.0005726478210188279</v>
      </c>
      <c r="AN33" s="182">
        <v>0.0009009202989358951</v>
      </c>
      <c r="AO33" s="182">
        <v>0.0001347752801310157</v>
      </c>
      <c r="AP33" s="182">
        <v>0.00036268124533940006</v>
      </c>
      <c r="AQ33" s="183">
        <v>2.297995239523618E-05</v>
      </c>
    </row>
    <row r="34" spans="1:43" ht="12.75">
      <c r="A34" s="162"/>
      <c r="B34" s="163" t="s">
        <v>215</v>
      </c>
      <c r="C34" s="180" t="e">
        <v>#N/A</v>
      </c>
      <c r="D34" s="180" t="e">
        <v>#N/A</v>
      </c>
      <c r="E34" s="180" t="e">
        <v>#N/A</v>
      </c>
      <c r="F34" s="180" t="e">
        <v>#N/A</v>
      </c>
      <c r="G34" s="180" t="e">
        <v>#N/A</v>
      </c>
      <c r="H34" s="180">
        <v>0.003236257192995208</v>
      </c>
      <c r="I34" s="180">
        <v>0.003236257192995208</v>
      </c>
      <c r="J34" s="180">
        <v>0.001064102127864835</v>
      </c>
      <c r="K34" s="180">
        <v>0.0009352808791033577</v>
      </c>
      <c r="L34" s="180">
        <v>0.002375653597027453</v>
      </c>
      <c r="M34" s="180">
        <v>0.001116824030257204</v>
      </c>
      <c r="N34" s="180">
        <v>0.0011918720161999883</v>
      </c>
      <c r="O34" s="181">
        <v>0.0019091545792962246</v>
      </c>
      <c r="P34" s="180">
        <v>0.0014974624726518746</v>
      </c>
      <c r="Q34" s="180">
        <v>0.001953448856664731</v>
      </c>
      <c r="R34" s="180">
        <v>0.0019438455931054806</v>
      </c>
      <c r="S34" s="180">
        <v>0.0014686534384477634</v>
      </c>
      <c r="T34" s="180">
        <v>0.0016155963071149398</v>
      </c>
      <c r="U34" s="180">
        <v>0.0020982260855439386</v>
      </c>
      <c r="V34" s="180">
        <v>0.0008788327575883905</v>
      </c>
      <c r="W34" s="180">
        <v>0.0010441932510203305</v>
      </c>
      <c r="X34" s="180">
        <v>0.0013349860001304426</v>
      </c>
      <c r="Y34" s="180">
        <v>0.0017112580114772256</v>
      </c>
      <c r="Z34" s="180">
        <v>0.000728659388699109</v>
      </c>
      <c r="AA34" s="181">
        <v>0.0007977700446784916</v>
      </c>
      <c r="AB34" s="180">
        <v>0.0014146059944956234</v>
      </c>
      <c r="AC34" s="180">
        <v>0.0013881416701149584</v>
      </c>
      <c r="AD34" s="180">
        <v>0.002005450176017852</v>
      </c>
      <c r="AE34" s="180">
        <v>0.0010157160448083461</v>
      </c>
      <c r="AF34" s="180">
        <v>0.0006202006828970037</v>
      </c>
      <c r="AG34" s="180">
        <v>0.0008009073791800955</v>
      </c>
      <c r="AH34" s="180">
        <v>0.00045101272393082125</v>
      </c>
      <c r="AI34" s="180">
        <v>0.000911201243905781</v>
      </c>
      <c r="AJ34" s="180">
        <v>0.0006451115068240186</v>
      </c>
      <c r="AK34" s="180">
        <v>0.0003022775991898364</v>
      </c>
      <c r="AL34" s="180">
        <v>0.0005151761679684559</v>
      </c>
      <c r="AM34" s="181">
        <v>0.0007840208716701467</v>
      </c>
      <c r="AN34" s="180">
        <v>7.333536567877279E-05</v>
      </c>
      <c r="AO34" s="180">
        <v>0.0002265223979145393</v>
      </c>
      <c r="AP34" s="180">
        <v>6.878404307025058E-05</v>
      </c>
      <c r="AQ34" s="181">
        <v>0</v>
      </c>
    </row>
    <row r="35" spans="1:43" ht="12.75">
      <c r="A35" s="166"/>
      <c r="B35" s="53" t="s">
        <v>216</v>
      </c>
      <c r="C35" s="182" t="e">
        <v>#N/A</v>
      </c>
      <c r="D35" s="182" t="e">
        <v>#N/A</v>
      </c>
      <c r="E35" s="182" t="e">
        <v>#N/A</v>
      </c>
      <c r="F35" s="182" t="e">
        <v>#N/A</v>
      </c>
      <c r="G35" s="182" t="e">
        <v>#N/A</v>
      </c>
      <c r="H35" s="182">
        <v>0.0007584918041405792</v>
      </c>
      <c r="I35" s="182">
        <v>0.0007584918041405792</v>
      </c>
      <c r="J35" s="182">
        <v>0.0005420729396740993</v>
      </c>
      <c r="K35" s="182">
        <v>0.0011586744331303197</v>
      </c>
      <c r="L35" s="182">
        <v>0.0007945270601437699</v>
      </c>
      <c r="M35" s="182">
        <v>0.0010332513737074406</v>
      </c>
      <c r="N35" s="182">
        <v>0.0012335195152979907</v>
      </c>
      <c r="O35" s="183">
        <v>0.0008060036508545118</v>
      </c>
      <c r="P35" s="182">
        <v>0.0015629231731224876</v>
      </c>
      <c r="Q35" s="182">
        <v>0.001627750493634948</v>
      </c>
      <c r="R35" s="182">
        <v>0.001141405108470641</v>
      </c>
      <c r="S35" s="182">
        <v>0.0014958137465805083</v>
      </c>
      <c r="T35" s="182">
        <v>0.0013640039034450116</v>
      </c>
      <c r="U35" s="182">
        <v>0.0008338006219315219</v>
      </c>
      <c r="V35" s="182">
        <v>0.0006311173901248556</v>
      </c>
      <c r="W35" s="182">
        <v>0.000635111667598718</v>
      </c>
      <c r="X35" s="182">
        <v>0.0015716903483560083</v>
      </c>
      <c r="Y35" s="182">
        <v>0.0006299239538958363</v>
      </c>
      <c r="Z35" s="182">
        <v>0.000644260099360945</v>
      </c>
      <c r="AA35" s="183">
        <v>0.00117326581228093</v>
      </c>
      <c r="AB35" s="182">
        <v>0.0011281975777453958</v>
      </c>
      <c r="AC35" s="182">
        <v>0.0017251133866530398</v>
      </c>
      <c r="AD35" s="182">
        <v>0.000926765131797985</v>
      </c>
      <c r="AE35" s="182">
        <v>0.00047614284238673007</v>
      </c>
      <c r="AF35" s="182">
        <v>0.0005147161088267413</v>
      </c>
      <c r="AG35" s="182">
        <v>0.00043612653338060824</v>
      </c>
      <c r="AH35" s="182">
        <v>0.0007016360316718144</v>
      </c>
      <c r="AI35" s="182">
        <v>0.00030172072964967776</v>
      </c>
      <c r="AJ35" s="182">
        <v>0.00023554655486171443</v>
      </c>
      <c r="AK35" s="182">
        <v>0.00015340796661382047</v>
      </c>
      <c r="AL35" s="182">
        <v>0.0004498674774344881</v>
      </c>
      <c r="AM35" s="183">
        <v>7.797358124570801E-05</v>
      </c>
      <c r="AN35" s="182">
        <v>0.00020213875052856205</v>
      </c>
      <c r="AO35" s="182">
        <v>6.828613290863773E-05</v>
      </c>
      <c r="AP35" s="182">
        <v>0</v>
      </c>
      <c r="AQ35" s="183">
        <v>0</v>
      </c>
    </row>
    <row r="36" spans="1:43" ht="12.75">
      <c r="A36" s="162"/>
      <c r="B36" s="163" t="s">
        <v>217</v>
      </c>
      <c r="C36" s="184" t="e">
        <v>#N/A</v>
      </c>
      <c r="D36" s="184" t="e">
        <v>#N/A</v>
      </c>
      <c r="E36" s="184" t="e">
        <v>#N/A</v>
      </c>
      <c r="F36" s="184" t="e">
        <v>#N/A</v>
      </c>
      <c r="G36" s="184" t="e">
        <v>#N/A</v>
      </c>
      <c r="H36" s="184">
        <v>0.011027321016567004</v>
      </c>
      <c r="I36" s="184">
        <v>0.011027321016567004</v>
      </c>
      <c r="J36" s="184">
        <v>0.010826668768188786</v>
      </c>
      <c r="K36" s="184">
        <v>0.009953089037556127</v>
      </c>
      <c r="L36" s="184">
        <v>0.0101515869344982</v>
      </c>
      <c r="M36" s="184">
        <v>0.009341957366533116</v>
      </c>
      <c r="N36" s="184">
        <v>0.008781027889757053</v>
      </c>
      <c r="O36" s="185">
        <v>0.009677592878632369</v>
      </c>
      <c r="P36" s="184">
        <v>0.00864351250082719</v>
      </c>
      <c r="Q36" s="184">
        <v>0.0090284508268246</v>
      </c>
      <c r="R36" s="184">
        <v>0.008412971902251539</v>
      </c>
      <c r="S36" s="184">
        <v>0.007638276357528486</v>
      </c>
      <c r="T36" s="184">
        <v>0.006940430921025325</v>
      </c>
      <c r="U36" s="184">
        <v>0.006635565945562156</v>
      </c>
      <c r="V36" s="184">
        <v>0.00630951088145784</v>
      </c>
      <c r="W36" s="184">
        <v>0.006567280768296938</v>
      </c>
      <c r="X36" s="184">
        <v>0.005178152859644012</v>
      </c>
      <c r="Y36" s="184">
        <v>0.004980194224397619</v>
      </c>
      <c r="Z36" s="184">
        <v>0.005186840082927009</v>
      </c>
      <c r="AA36" s="185">
        <v>0.004753534193292825</v>
      </c>
      <c r="AB36" s="184">
        <v>0.004101791166707394</v>
      </c>
      <c r="AC36" s="184">
        <v>0.0030564308342710365</v>
      </c>
      <c r="AD36" s="184">
        <v>0.0024245623683436844</v>
      </c>
      <c r="AE36" s="184">
        <v>0.0019449867635413503</v>
      </c>
      <c r="AF36" s="184">
        <v>0.0015762544749150145</v>
      </c>
      <c r="AG36" s="184">
        <v>0.0014753363144939496</v>
      </c>
      <c r="AH36" s="184">
        <v>0.0011054561199751864</v>
      </c>
      <c r="AI36" s="184">
        <v>0.0010608603798155176</v>
      </c>
      <c r="AJ36" s="184">
        <v>0.0008898292789523022</v>
      </c>
      <c r="AK36" s="184">
        <v>0.0008786820831405916</v>
      </c>
      <c r="AL36" s="184">
        <v>0.0002252781759226989</v>
      </c>
      <c r="AM36" s="185">
        <v>0.00024343958905652055</v>
      </c>
      <c r="AN36" s="184">
        <v>6.430672366206184E-05</v>
      </c>
      <c r="AO36" s="184">
        <v>0</v>
      </c>
      <c r="AP36" s="184">
        <v>0</v>
      </c>
      <c r="AQ36" s="185">
        <v>0</v>
      </c>
    </row>
    <row r="37" spans="1:43" ht="12.75">
      <c r="A37" s="166"/>
      <c r="B37" s="171" t="s">
        <v>80</v>
      </c>
      <c r="C37" s="186" t="e">
        <v>#N/A</v>
      </c>
      <c r="D37" s="186" t="e">
        <v>#N/A</v>
      </c>
      <c r="E37" s="186" t="e">
        <v>#N/A</v>
      </c>
      <c r="F37" s="186" t="e">
        <v>#N/A</v>
      </c>
      <c r="G37" s="186" t="e">
        <v>#N/A</v>
      </c>
      <c r="H37" s="186">
        <v>1</v>
      </c>
      <c r="I37" s="186">
        <v>1</v>
      </c>
      <c r="J37" s="186">
        <v>1</v>
      </c>
      <c r="K37" s="186">
        <v>1</v>
      </c>
      <c r="L37" s="186">
        <v>1</v>
      </c>
      <c r="M37" s="186">
        <v>1</v>
      </c>
      <c r="N37" s="186">
        <v>1</v>
      </c>
      <c r="O37" s="187">
        <v>1</v>
      </c>
      <c r="P37" s="186">
        <v>1</v>
      </c>
      <c r="Q37" s="186">
        <v>1</v>
      </c>
      <c r="R37" s="186">
        <v>1</v>
      </c>
      <c r="S37" s="186">
        <v>1</v>
      </c>
      <c r="T37" s="186">
        <v>1</v>
      </c>
      <c r="U37" s="186">
        <v>1</v>
      </c>
      <c r="V37" s="186">
        <v>1</v>
      </c>
      <c r="W37" s="186">
        <v>1</v>
      </c>
      <c r="X37" s="186">
        <v>1</v>
      </c>
      <c r="Y37" s="186">
        <v>1</v>
      </c>
      <c r="Z37" s="186">
        <v>1</v>
      </c>
      <c r="AA37" s="187">
        <v>1</v>
      </c>
      <c r="AB37" s="186">
        <v>1</v>
      </c>
      <c r="AC37" s="186">
        <v>1</v>
      </c>
      <c r="AD37" s="186">
        <v>1</v>
      </c>
      <c r="AE37" s="186">
        <v>1</v>
      </c>
      <c r="AF37" s="186">
        <v>1</v>
      </c>
      <c r="AG37" s="186">
        <v>1</v>
      </c>
      <c r="AH37" s="186">
        <v>1</v>
      </c>
      <c r="AI37" s="186">
        <v>1</v>
      </c>
      <c r="AJ37" s="186">
        <v>1</v>
      </c>
      <c r="AK37" s="186">
        <v>1</v>
      </c>
      <c r="AL37" s="186">
        <v>1</v>
      </c>
      <c r="AM37" s="187">
        <v>1</v>
      </c>
      <c r="AN37" s="186">
        <v>1</v>
      </c>
      <c r="AO37" s="186">
        <v>1</v>
      </c>
      <c r="AP37" s="186">
        <v>1</v>
      </c>
      <c r="AQ37" s="187">
        <v>1</v>
      </c>
    </row>
    <row r="38" spans="1:43" ht="12.75">
      <c r="A38" s="162"/>
      <c r="B38" s="174"/>
      <c r="C38" s="188"/>
      <c r="D38" s="188"/>
      <c r="E38" s="188"/>
      <c r="F38" s="188"/>
      <c r="G38" s="188"/>
      <c r="H38" s="188"/>
      <c r="I38" s="188"/>
      <c r="J38" s="188"/>
      <c r="K38" s="188"/>
      <c r="L38" s="188"/>
      <c r="M38" s="188"/>
      <c r="N38" s="188"/>
      <c r="O38" s="189"/>
      <c r="P38" s="188"/>
      <c r="Q38" s="188"/>
      <c r="R38" s="188"/>
      <c r="S38" s="188"/>
      <c r="T38" s="188"/>
      <c r="U38" s="188"/>
      <c r="V38" s="188"/>
      <c r="W38" s="188"/>
      <c r="X38" s="188"/>
      <c r="Y38" s="188"/>
      <c r="Z38" s="188"/>
      <c r="AA38" s="189"/>
      <c r="AB38" s="188"/>
      <c r="AC38" s="188"/>
      <c r="AD38" s="188"/>
      <c r="AE38" s="188"/>
      <c r="AF38" s="188"/>
      <c r="AG38" s="188"/>
      <c r="AH38" s="188"/>
      <c r="AI38" s="188"/>
      <c r="AJ38" s="188"/>
      <c r="AK38" s="188"/>
      <c r="AL38" s="188"/>
      <c r="AM38" s="189"/>
      <c r="AN38" s="188"/>
      <c r="AO38" s="188"/>
      <c r="AP38" s="188"/>
      <c r="AQ38" s="189"/>
    </row>
    <row r="39" spans="1:43" ht="12.75">
      <c r="A39" s="166"/>
      <c r="B39" s="190" t="s">
        <v>218</v>
      </c>
      <c r="C39" s="186" t="e">
        <v>#N/A</v>
      </c>
      <c r="D39" s="186" t="e">
        <v>#N/A</v>
      </c>
      <c r="E39" s="186" t="e">
        <v>#N/A</v>
      </c>
      <c r="F39" s="186" t="e">
        <v>#N/A</v>
      </c>
      <c r="G39" s="186" t="e">
        <v>#N/A</v>
      </c>
      <c r="H39" s="186">
        <v>0.03774773358288393</v>
      </c>
      <c r="I39" s="186">
        <v>0.03774773358288393</v>
      </c>
      <c r="J39" s="186">
        <v>0.03408755779808747</v>
      </c>
      <c r="K39" s="186">
        <v>0.0357270898544578</v>
      </c>
      <c r="L39" s="186">
        <v>0.03475963746911669</v>
      </c>
      <c r="M39" s="186">
        <v>0.030631640721480988</v>
      </c>
      <c r="N39" s="186">
        <v>0.028144104878889454</v>
      </c>
      <c r="O39" s="187">
        <v>0.032173287192742435</v>
      </c>
      <c r="P39" s="186">
        <v>0.028858648341704485</v>
      </c>
      <c r="Q39" s="186">
        <v>0.03092475922633839</v>
      </c>
      <c r="R39" s="186">
        <v>0.032517050453108945</v>
      </c>
      <c r="S39" s="186">
        <v>0.033032149047729914</v>
      </c>
      <c r="T39" s="186">
        <v>0.032405434009404495</v>
      </c>
      <c r="U39" s="186">
        <v>0.03732878358809186</v>
      </c>
      <c r="V39" s="186">
        <v>0.0291340537947654</v>
      </c>
      <c r="W39" s="186">
        <v>0.02819335537817048</v>
      </c>
      <c r="X39" s="186">
        <v>0.03001337075086727</v>
      </c>
      <c r="Y39" s="186">
        <v>0.022145757290236778</v>
      </c>
      <c r="Z39" s="186">
        <v>0.022612515020852625</v>
      </c>
      <c r="AA39" s="187">
        <v>0.024675334897170526</v>
      </c>
      <c r="AB39" s="186">
        <v>0.021179196092840722</v>
      </c>
      <c r="AC39" s="186">
        <v>0.018229908336819017</v>
      </c>
      <c r="AD39" s="186">
        <v>0.01798170789253287</v>
      </c>
      <c r="AE39" s="186">
        <v>0.01854895393751011</v>
      </c>
      <c r="AF39" s="186">
        <v>0.016631895444158416</v>
      </c>
      <c r="AG39" s="186">
        <v>0.01695035201816165</v>
      </c>
      <c r="AH39" s="186">
        <v>0.012422618496952215</v>
      </c>
      <c r="AI39" s="186">
        <v>0.012079497908824188</v>
      </c>
      <c r="AJ39" s="186">
        <v>0.010794354830435058</v>
      </c>
      <c r="AK39" s="186">
        <v>0.010208344442597057</v>
      </c>
      <c r="AL39" s="186">
        <v>0.009115708952297975</v>
      </c>
      <c r="AM39" s="187">
        <v>0.008629608338799003</v>
      </c>
      <c r="AN39" s="186">
        <v>0.006727850149494609</v>
      </c>
      <c r="AO39" s="186">
        <v>0.006905132393221626</v>
      </c>
      <c r="AP39" s="186">
        <v>0.0042727027549304625</v>
      </c>
      <c r="AQ39" s="187">
        <v>0.002793044241304921</v>
      </c>
    </row>
    <row r="40" spans="1:43" ht="12.75">
      <c r="A40" s="162"/>
      <c r="B40" s="191" t="s">
        <v>219</v>
      </c>
      <c r="C40" s="192" t="e">
        <v>#N/A</v>
      </c>
      <c r="D40" s="192" t="e">
        <v>#N/A</v>
      </c>
      <c r="E40" s="192" t="e">
        <v>#N/A</v>
      </c>
      <c r="F40" s="192" t="e">
        <v>#N/A</v>
      </c>
      <c r="G40" s="192" t="e">
        <v>#N/A</v>
      </c>
      <c r="H40" s="192">
        <v>0.02111207978893548</v>
      </c>
      <c r="I40" s="192">
        <v>0.02111207978893548</v>
      </c>
      <c r="J40" s="192">
        <v>0.01989833425014012</v>
      </c>
      <c r="K40" s="192">
        <v>0.019789296747850457</v>
      </c>
      <c r="L40" s="192">
        <v>0.018269951398511626</v>
      </c>
      <c r="M40" s="192">
        <v>0.017236741017484646</v>
      </c>
      <c r="N40" s="192">
        <v>0.017914293874149514</v>
      </c>
      <c r="O40" s="193">
        <v>0.0185906957761846</v>
      </c>
      <c r="P40" s="192">
        <v>0.017164567994856543</v>
      </c>
      <c r="Q40" s="192">
        <v>0.020141773052381913</v>
      </c>
      <c r="R40" s="192">
        <v>0.01818688258363885</v>
      </c>
      <c r="S40" s="192">
        <v>0.019473742781459354</v>
      </c>
      <c r="T40" s="192">
        <v>0.019833209220624905</v>
      </c>
      <c r="U40" s="192">
        <v>0.016978732269432452</v>
      </c>
      <c r="V40" s="192">
        <v>0.015877144593359885</v>
      </c>
      <c r="W40" s="192">
        <v>0.0141893892270797</v>
      </c>
      <c r="X40" s="192">
        <v>0.012812706655865543</v>
      </c>
      <c r="Y40" s="192">
        <v>0.011692301292316343</v>
      </c>
      <c r="Z40" s="192">
        <v>0.012892995413349288</v>
      </c>
      <c r="AA40" s="193">
        <v>0.011721313644187777</v>
      </c>
      <c r="AB40" s="192">
        <v>0.009835768985359004</v>
      </c>
      <c r="AC40" s="192">
        <v>0.009894877131883528</v>
      </c>
      <c r="AD40" s="192">
        <v>0.00981612116089865</v>
      </c>
      <c r="AE40" s="192">
        <v>0.008335727089227724</v>
      </c>
      <c r="AF40" s="192">
        <v>0.0076808822531373045</v>
      </c>
      <c r="AG40" s="192">
        <v>0.006466044863321231</v>
      </c>
      <c r="AH40" s="192">
        <v>0.005662211129474947</v>
      </c>
      <c r="AI40" s="192">
        <v>0.0053553179265500815</v>
      </c>
      <c r="AJ40" s="192">
        <v>0.004657877920828901</v>
      </c>
      <c r="AK40" s="192">
        <v>0.0039021578147925445</v>
      </c>
      <c r="AL40" s="192">
        <v>0.003093452932208808</v>
      </c>
      <c r="AM40" s="193">
        <v>0.0031853971910659647</v>
      </c>
      <c r="AN40" s="192">
        <v>0.0021752320308817655</v>
      </c>
      <c r="AO40" s="192">
        <v>0.0014934724349428</v>
      </c>
      <c r="AP40" s="192">
        <v>0.0007241727119207291</v>
      </c>
      <c r="AQ40" s="193">
        <v>0.0007133228863161149</v>
      </c>
    </row>
    <row r="41" spans="1:43" ht="12.75">
      <c r="A41" s="166"/>
      <c r="B41" s="190" t="s">
        <v>220</v>
      </c>
      <c r="C41" s="186" t="e">
        <v>#N/A</v>
      </c>
      <c r="D41" s="186" t="e">
        <v>#N/A</v>
      </c>
      <c r="E41" s="186" t="e">
        <v>#N/A</v>
      </c>
      <c r="F41" s="186" t="e">
        <v>#N/A</v>
      </c>
      <c r="G41" s="186" t="e">
        <v>#N/A</v>
      </c>
      <c r="H41" s="186">
        <v>0.017370413296503427</v>
      </c>
      <c r="I41" s="186">
        <v>0.017370413296503427</v>
      </c>
      <c r="J41" s="186">
        <v>0.01623823551368349</v>
      </c>
      <c r="K41" s="186">
        <v>0.01371064054132386</v>
      </c>
      <c r="L41" s="186">
        <v>0.014535304186038198</v>
      </c>
      <c r="M41" s="186">
        <v>0.014422689940137767</v>
      </c>
      <c r="N41" s="186">
        <v>0.012938367205478068</v>
      </c>
      <c r="O41" s="187">
        <v>0.014126559140368297</v>
      </c>
      <c r="P41" s="186">
        <v>0.01411376878613119</v>
      </c>
      <c r="Q41" s="186">
        <v>0.015105371785275755</v>
      </c>
      <c r="R41" s="186">
        <v>0.013981638849615164</v>
      </c>
      <c r="S41" s="186">
        <v>0.01351351837396847</v>
      </c>
      <c r="T41" s="186">
        <v>0.011966953649410946</v>
      </c>
      <c r="U41" s="186">
        <v>0.012279052333694335</v>
      </c>
      <c r="V41" s="186">
        <v>0.010526783210346693</v>
      </c>
      <c r="W41" s="186">
        <v>0.009791244820817427</v>
      </c>
      <c r="X41" s="186">
        <v>0.009904535976406635</v>
      </c>
      <c r="Y41" s="186">
        <v>0.009349058562430311</v>
      </c>
      <c r="Z41" s="186">
        <v>0.008673445038565184</v>
      </c>
      <c r="AA41" s="187">
        <v>0.008113582014989981</v>
      </c>
      <c r="AB41" s="186">
        <v>0.007768511587101883</v>
      </c>
      <c r="AC41" s="186">
        <v>0.0077822620093602355</v>
      </c>
      <c r="AD41" s="186">
        <v>0.0071175712059222416</v>
      </c>
      <c r="AE41" s="186">
        <v>0.005692542353890522</v>
      </c>
      <c r="AF41" s="186">
        <v>0.0039150749437087155</v>
      </c>
      <c r="AG41" s="186">
        <v>0.003965922079702884</v>
      </c>
      <c r="AH41" s="186">
        <v>0.003219447149115808</v>
      </c>
      <c r="AI41" s="186">
        <v>0.003065904787611217</v>
      </c>
      <c r="AJ41" s="186">
        <v>0.0028414509455487206</v>
      </c>
      <c r="AK41" s="186">
        <v>0.0021465268854667964</v>
      </c>
      <c r="AL41" s="186">
        <v>0.001925508823258138</v>
      </c>
      <c r="AM41" s="187">
        <v>0.0016780818629912033</v>
      </c>
      <c r="AN41" s="186">
        <v>0.0012407011388052916</v>
      </c>
      <c r="AO41" s="186">
        <v>0.0004295838109541927</v>
      </c>
      <c r="AP41" s="186">
        <v>0.00043146528840965067</v>
      </c>
      <c r="AQ41" s="187">
        <v>2.297995239523618E-05</v>
      </c>
    </row>
    <row r="42" spans="1:43" ht="12.75">
      <c r="A42" s="162"/>
      <c r="B42" s="174"/>
      <c r="C42" s="188"/>
      <c r="D42" s="188"/>
      <c r="E42" s="188"/>
      <c r="F42" s="188"/>
      <c r="G42" s="188"/>
      <c r="H42" s="188"/>
      <c r="I42" s="188"/>
      <c r="J42" s="188"/>
      <c r="K42" s="188"/>
      <c r="L42" s="188"/>
      <c r="M42" s="188"/>
      <c r="N42" s="188"/>
      <c r="O42" s="189"/>
      <c r="P42" s="188"/>
      <c r="Q42" s="188"/>
      <c r="R42" s="188"/>
      <c r="S42" s="188"/>
      <c r="T42" s="188"/>
      <c r="U42" s="188"/>
      <c r="V42" s="188"/>
      <c r="W42" s="188"/>
      <c r="X42" s="188"/>
      <c r="Y42" s="188"/>
      <c r="Z42" s="188"/>
      <c r="AA42" s="189"/>
      <c r="AB42" s="188"/>
      <c r="AC42" s="188"/>
      <c r="AD42" s="188"/>
      <c r="AE42" s="188"/>
      <c r="AF42" s="188"/>
      <c r="AG42" s="188"/>
      <c r="AH42" s="188"/>
      <c r="AI42" s="188"/>
      <c r="AJ42" s="188"/>
      <c r="AK42" s="188"/>
      <c r="AL42" s="188"/>
      <c r="AM42" s="189"/>
      <c r="AN42" s="188"/>
      <c r="AO42" s="188"/>
      <c r="AP42" s="188"/>
      <c r="AQ42" s="189"/>
    </row>
    <row r="43" spans="1:43" ht="12.75">
      <c r="A43" s="157" t="s">
        <v>12</v>
      </c>
      <c r="B43" s="177"/>
      <c r="C43" s="159"/>
      <c r="D43" s="159"/>
      <c r="E43" s="159"/>
      <c r="F43" s="159"/>
      <c r="G43" s="159"/>
      <c r="H43" s="159"/>
      <c r="I43" s="159"/>
      <c r="J43" s="159"/>
      <c r="K43" s="159"/>
      <c r="L43" s="159"/>
      <c r="M43" s="159"/>
      <c r="N43" s="159"/>
      <c r="O43" s="160"/>
      <c r="P43" s="159"/>
      <c r="Q43" s="159"/>
      <c r="R43" s="159"/>
      <c r="S43" s="159"/>
      <c r="T43" s="159"/>
      <c r="U43" s="159"/>
      <c r="V43" s="159"/>
      <c r="W43" s="159"/>
      <c r="X43" s="159"/>
      <c r="Y43" s="159"/>
      <c r="Z43" s="159"/>
      <c r="AA43" s="160"/>
      <c r="AB43" s="159"/>
      <c r="AC43" s="159"/>
      <c r="AD43" s="159"/>
      <c r="AE43" s="159"/>
      <c r="AF43" s="159"/>
      <c r="AG43" s="159"/>
      <c r="AH43" s="159"/>
      <c r="AI43" s="159"/>
      <c r="AJ43" s="159"/>
      <c r="AK43" s="159"/>
      <c r="AL43" s="159"/>
      <c r="AM43" s="160"/>
      <c r="AN43" s="159"/>
      <c r="AO43" s="159"/>
      <c r="AP43" s="159"/>
      <c r="AQ43" s="160"/>
    </row>
    <row r="44" spans="1:43" ht="12.75">
      <c r="A44" s="162"/>
      <c r="B44" s="163" t="s">
        <v>221</v>
      </c>
      <c r="C44" s="194" t="e">
        <v>#N/A</v>
      </c>
      <c r="D44" s="194" t="e">
        <v>#N/A</v>
      </c>
      <c r="E44" s="194" t="e">
        <v>#N/A</v>
      </c>
      <c r="F44" s="194" t="e">
        <v>#N/A</v>
      </c>
      <c r="G44" s="194" t="e">
        <v>#N/A</v>
      </c>
      <c r="H44" s="194">
        <v>28183</v>
      </c>
      <c r="I44" s="194">
        <v>28183</v>
      </c>
      <c r="J44" s="194">
        <v>30065</v>
      </c>
      <c r="K44" s="194">
        <v>31724</v>
      </c>
      <c r="L44" s="194">
        <v>33645</v>
      </c>
      <c r="M44" s="194">
        <v>35549</v>
      </c>
      <c r="N44" s="194">
        <v>37207</v>
      </c>
      <c r="O44" s="195">
        <v>38287</v>
      </c>
      <c r="P44" s="194">
        <v>39342</v>
      </c>
      <c r="Q44" s="194">
        <v>40019</v>
      </c>
      <c r="R44" s="194">
        <v>40559</v>
      </c>
      <c r="S44" s="194">
        <v>41252</v>
      </c>
      <c r="T44" s="194">
        <v>42028</v>
      </c>
      <c r="U44" s="194">
        <v>42644</v>
      </c>
      <c r="V44" s="194">
        <v>43612</v>
      </c>
      <c r="W44" s="194">
        <v>44478</v>
      </c>
      <c r="X44" s="194">
        <v>45444</v>
      </c>
      <c r="Y44" s="194">
        <v>46588</v>
      </c>
      <c r="Z44" s="194">
        <v>47647</v>
      </c>
      <c r="AA44" s="195">
        <v>48190</v>
      </c>
      <c r="AB44" s="194">
        <v>48856</v>
      </c>
      <c r="AC44" s="194">
        <v>49556</v>
      </c>
      <c r="AD44" s="194">
        <v>50062</v>
      </c>
      <c r="AE44" s="194">
        <v>50673</v>
      </c>
      <c r="AF44" s="194">
        <v>51585</v>
      </c>
      <c r="AG44" s="194">
        <v>52385</v>
      </c>
      <c r="AH44" s="194">
        <v>53215</v>
      </c>
      <c r="AI44" s="194">
        <v>53838</v>
      </c>
      <c r="AJ44" s="194">
        <v>54520</v>
      </c>
      <c r="AK44" s="194">
        <v>55252</v>
      </c>
      <c r="AL44" s="194">
        <v>56007</v>
      </c>
      <c r="AM44" s="195">
        <v>56568</v>
      </c>
      <c r="AN44" s="194">
        <v>57221</v>
      </c>
      <c r="AO44" s="194">
        <v>57753</v>
      </c>
      <c r="AP44" s="194">
        <v>58248</v>
      </c>
      <c r="AQ44" s="195">
        <v>54451</v>
      </c>
    </row>
    <row r="45" spans="1:43" ht="12.75">
      <c r="A45" s="166"/>
      <c r="B45" s="53" t="s">
        <v>222</v>
      </c>
      <c r="C45" s="196" t="e">
        <v>#N/A</v>
      </c>
      <c r="D45" s="196" t="e">
        <v>#N/A</v>
      </c>
      <c r="E45" s="196" t="e">
        <v>#N/A</v>
      </c>
      <c r="F45" s="196" t="e">
        <v>#N/A</v>
      </c>
      <c r="G45" s="196" t="e">
        <v>#N/A</v>
      </c>
      <c r="H45" s="196">
        <v>536</v>
      </c>
      <c r="I45" s="196">
        <v>536</v>
      </c>
      <c r="J45" s="196">
        <v>477</v>
      </c>
      <c r="K45" s="196">
        <v>496</v>
      </c>
      <c r="L45" s="196">
        <v>518</v>
      </c>
      <c r="M45" s="196">
        <v>443</v>
      </c>
      <c r="N45" s="196">
        <v>400</v>
      </c>
      <c r="O45" s="197">
        <v>469</v>
      </c>
      <c r="P45" s="196">
        <v>463</v>
      </c>
      <c r="Q45" s="196">
        <v>430</v>
      </c>
      <c r="R45" s="196">
        <v>482</v>
      </c>
      <c r="S45" s="196">
        <v>518</v>
      </c>
      <c r="T45" s="196">
        <v>485</v>
      </c>
      <c r="U45" s="196">
        <v>749</v>
      </c>
      <c r="V45" s="196">
        <v>592</v>
      </c>
      <c r="W45" s="196">
        <v>598</v>
      </c>
      <c r="X45" s="196">
        <v>665</v>
      </c>
      <c r="Y45" s="196">
        <v>483</v>
      </c>
      <c r="Z45" s="196">
        <v>387</v>
      </c>
      <c r="AA45" s="197">
        <v>552</v>
      </c>
      <c r="AB45" s="196">
        <v>563</v>
      </c>
      <c r="AC45" s="196">
        <v>426</v>
      </c>
      <c r="AD45" s="196">
        <v>462</v>
      </c>
      <c r="AE45" s="196">
        <v>448</v>
      </c>
      <c r="AF45" s="196">
        <v>381</v>
      </c>
      <c r="AG45" s="196">
        <v>535</v>
      </c>
      <c r="AH45" s="196">
        <v>348</v>
      </c>
      <c r="AI45" s="196">
        <v>332</v>
      </c>
      <c r="AJ45" s="196">
        <v>311</v>
      </c>
      <c r="AK45" s="196">
        <v>335</v>
      </c>
      <c r="AL45" s="196">
        <v>321</v>
      </c>
      <c r="AM45" s="197">
        <v>306</v>
      </c>
      <c r="AN45" s="196">
        <v>272</v>
      </c>
      <c r="AO45" s="196">
        <v>272</v>
      </c>
      <c r="AP45" s="196">
        <v>205</v>
      </c>
      <c r="AQ45" s="197">
        <v>136</v>
      </c>
    </row>
    <row r="46" spans="1:43" ht="12.75">
      <c r="A46" s="162"/>
      <c r="B46" s="163" t="s">
        <v>223</v>
      </c>
      <c r="C46" s="194" t="e">
        <v>#N/A</v>
      </c>
      <c r="D46" s="194" t="e">
        <v>#N/A</v>
      </c>
      <c r="E46" s="194" t="e">
        <v>#N/A</v>
      </c>
      <c r="F46" s="194" t="e">
        <v>#N/A</v>
      </c>
      <c r="G46" s="194" t="e">
        <v>#N/A</v>
      </c>
      <c r="H46" s="194">
        <v>111</v>
      </c>
      <c r="I46" s="194">
        <v>111</v>
      </c>
      <c r="J46" s="194">
        <v>116</v>
      </c>
      <c r="K46" s="194">
        <v>125</v>
      </c>
      <c r="L46" s="194">
        <v>119</v>
      </c>
      <c r="M46" s="194">
        <v>108</v>
      </c>
      <c r="N46" s="194">
        <v>139</v>
      </c>
      <c r="O46" s="195">
        <v>124</v>
      </c>
      <c r="P46" s="194">
        <v>99</v>
      </c>
      <c r="Q46" s="194">
        <v>130</v>
      </c>
      <c r="R46" s="194">
        <v>132</v>
      </c>
      <c r="S46" s="194">
        <v>132</v>
      </c>
      <c r="T46" s="194">
        <v>207</v>
      </c>
      <c r="U46" s="194">
        <v>177</v>
      </c>
      <c r="V46" s="194">
        <v>168</v>
      </c>
      <c r="W46" s="194">
        <v>147</v>
      </c>
      <c r="X46" s="194">
        <v>135</v>
      </c>
      <c r="Y46" s="194">
        <v>90</v>
      </c>
      <c r="Z46" s="194">
        <v>135</v>
      </c>
      <c r="AA46" s="195">
        <v>131</v>
      </c>
      <c r="AB46" s="194">
        <v>100</v>
      </c>
      <c r="AC46" s="194">
        <v>120</v>
      </c>
      <c r="AD46" s="194">
        <v>112</v>
      </c>
      <c r="AE46" s="194">
        <v>105</v>
      </c>
      <c r="AF46" s="194">
        <v>148</v>
      </c>
      <c r="AG46" s="194">
        <v>105</v>
      </c>
      <c r="AH46" s="194">
        <v>81</v>
      </c>
      <c r="AI46" s="194">
        <v>81</v>
      </c>
      <c r="AJ46" s="194">
        <v>79</v>
      </c>
      <c r="AK46" s="194">
        <v>65</v>
      </c>
      <c r="AL46" s="194">
        <v>62</v>
      </c>
      <c r="AM46" s="195">
        <v>67</v>
      </c>
      <c r="AN46" s="194">
        <v>54</v>
      </c>
      <c r="AO46" s="194">
        <v>50</v>
      </c>
      <c r="AP46" s="194">
        <v>23</v>
      </c>
      <c r="AQ46" s="195">
        <v>33</v>
      </c>
    </row>
    <row r="47" spans="1:43" ht="12.75">
      <c r="A47" s="166"/>
      <c r="B47" s="53" t="s">
        <v>224</v>
      </c>
      <c r="C47" s="196" t="e">
        <v>#N/A</v>
      </c>
      <c r="D47" s="196" t="e">
        <v>#N/A</v>
      </c>
      <c r="E47" s="196" t="e">
        <v>#N/A</v>
      </c>
      <c r="F47" s="196" t="e">
        <v>#N/A</v>
      </c>
      <c r="G47" s="196" t="e">
        <v>#N/A</v>
      </c>
      <c r="H47" s="196">
        <v>65</v>
      </c>
      <c r="I47" s="196">
        <v>65</v>
      </c>
      <c r="J47" s="196">
        <v>59</v>
      </c>
      <c r="K47" s="196">
        <v>53</v>
      </c>
      <c r="L47" s="196">
        <v>45</v>
      </c>
      <c r="M47" s="196">
        <v>66</v>
      </c>
      <c r="N47" s="196">
        <v>59</v>
      </c>
      <c r="O47" s="197">
        <v>48</v>
      </c>
      <c r="P47" s="196">
        <v>68</v>
      </c>
      <c r="Q47" s="196">
        <v>62</v>
      </c>
      <c r="R47" s="196">
        <v>59</v>
      </c>
      <c r="S47" s="196">
        <v>86</v>
      </c>
      <c r="T47" s="196">
        <v>67</v>
      </c>
      <c r="U47" s="196">
        <v>83</v>
      </c>
      <c r="V47" s="196">
        <v>77</v>
      </c>
      <c r="W47" s="196">
        <v>65</v>
      </c>
      <c r="X47" s="196">
        <v>54</v>
      </c>
      <c r="Y47" s="196">
        <v>55</v>
      </c>
      <c r="Z47" s="196">
        <v>60</v>
      </c>
      <c r="AA47" s="197">
        <v>43</v>
      </c>
      <c r="AB47" s="196">
        <v>69</v>
      </c>
      <c r="AC47" s="196">
        <v>57</v>
      </c>
      <c r="AD47" s="196">
        <v>57</v>
      </c>
      <c r="AE47" s="196">
        <v>83</v>
      </c>
      <c r="AF47" s="196">
        <v>49</v>
      </c>
      <c r="AG47" s="196">
        <v>47</v>
      </c>
      <c r="AH47" s="196">
        <v>39</v>
      </c>
      <c r="AI47" s="196">
        <v>40</v>
      </c>
      <c r="AJ47" s="196">
        <v>30</v>
      </c>
      <c r="AK47" s="196">
        <v>37</v>
      </c>
      <c r="AL47" s="196">
        <v>32</v>
      </c>
      <c r="AM47" s="197">
        <v>35</v>
      </c>
      <c r="AN47" s="196">
        <v>30</v>
      </c>
      <c r="AO47" s="196">
        <v>9</v>
      </c>
      <c r="AP47" s="196">
        <v>19</v>
      </c>
      <c r="AQ47" s="197">
        <v>5</v>
      </c>
    </row>
    <row r="48" spans="1:43" ht="12.75">
      <c r="A48" s="162"/>
      <c r="B48" s="163" t="s">
        <v>225</v>
      </c>
      <c r="C48" s="194" t="e">
        <v>#N/A</v>
      </c>
      <c r="D48" s="194" t="e">
        <v>#N/A</v>
      </c>
      <c r="E48" s="194" t="e">
        <v>#N/A</v>
      </c>
      <c r="F48" s="194" t="e">
        <v>#N/A</v>
      </c>
      <c r="G48" s="194" t="e">
        <v>#N/A</v>
      </c>
      <c r="H48" s="194">
        <v>33</v>
      </c>
      <c r="I48" s="194">
        <v>33</v>
      </c>
      <c r="J48" s="194">
        <v>32</v>
      </c>
      <c r="K48" s="194">
        <v>35</v>
      </c>
      <c r="L48" s="194">
        <v>41</v>
      </c>
      <c r="M48" s="194">
        <v>34</v>
      </c>
      <c r="N48" s="194">
        <v>34</v>
      </c>
      <c r="O48" s="195">
        <v>42</v>
      </c>
      <c r="P48" s="194">
        <v>34</v>
      </c>
      <c r="Q48" s="194">
        <v>38</v>
      </c>
      <c r="R48" s="194">
        <v>51</v>
      </c>
      <c r="S48" s="194">
        <v>43</v>
      </c>
      <c r="T48" s="194">
        <v>42</v>
      </c>
      <c r="U48" s="194">
        <v>53</v>
      </c>
      <c r="V48" s="194">
        <v>40</v>
      </c>
      <c r="W48" s="194">
        <v>30</v>
      </c>
      <c r="X48" s="194">
        <v>38</v>
      </c>
      <c r="Y48" s="194">
        <v>42</v>
      </c>
      <c r="Z48" s="194">
        <v>28</v>
      </c>
      <c r="AA48" s="195">
        <v>47</v>
      </c>
      <c r="AB48" s="194">
        <v>45</v>
      </c>
      <c r="AC48" s="194">
        <v>43</v>
      </c>
      <c r="AD48" s="194">
        <v>68</v>
      </c>
      <c r="AE48" s="194">
        <v>42</v>
      </c>
      <c r="AF48" s="194">
        <v>24</v>
      </c>
      <c r="AG48" s="194">
        <v>37</v>
      </c>
      <c r="AH48" s="194">
        <v>27</v>
      </c>
      <c r="AI48" s="194">
        <v>24</v>
      </c>
      <c r="AJ48" s="194">
        <v>25</v>
      </c>
      <c r="AK48" s="194">
        <v>19</v>
      </c>
      <c r="AL48" s="194">
        <v>25</v>
      </c>
      <c r="AM48" s="195">
        <v>21</v>
      </c>
      <c r="AN48" s="194">
        <v>6</v>
      </c>
      <c r="AO48" s="194">
        <v>15</v>
      </c>
      <c r="AP48" s="194">
        <v>6</v>
      </c>
      <c r="AQ48" s="195">
        <v>0</v>
      </c>
    </row>
    <row r="49" spans="1:43" ht="12.75">
      <c r="A49" s="166"/>
      <c r="B49" s="53" t="s">
        <v>226</v>
      </c>
      <c r="C49" s="196" t="e">
        <v>#N/A</v>
      </c>
      <c r="D49" s="196" t="e">
        <v>#N/A</v>
      </c>
      <c r="E49" s="196" t="e">
        <v>#N/A</v>
      </c>
      <c r="F49" s="196" t="e">
        <v>#N/A</v>
      </c>
      <c r="G49" s="196" t="e">
        <v>#N/A</v>
      </c>
      <c r="H49" s="196">
        <v>23</v>
      </c>
      <c r="I49" s="196">
        <v>23</v>
      </c>
      <c r="J49" s="196">
        <v>22</v>
      </c>
      <c r="K49" s="196">
        <v>22</v>
      </c>
      <c r="L49" s="196">
        <v>26</v>
      </c>
      <c r="M49" s="196">
        <v>26</v>
      </c>
      <c r="N49" s="196">
        <v>28</v>
      </c>
      <c r="O49" s="197">
        <v>24</v>
      </c>
      <c r="P49" s="196">
        <v>30</v>
      </c>
      <c r="Q49" s="196">
        <v>39</v>
      </c>
      <c r="R49" s="196">
        <v>31</v>
      </c>
      <c r="S49" s="196">
        <v>38</v>
      </c>
      <c r="T49" s="196">
        <v>36</v>
      </c>
      <c r="U49" s="196">
        <v>34</v>
      </c>
      <c r="V49" s="196">
        <v>19</v>
      </c>
      <c r="W49" s="196">
        <v>22</v>
      </c>
      <c r="X49" s="196">
        <v>32</v>
      </c>
      <c r="Y49" s="196">
        <v>22</v>
      </c>
      <c r="Z49" s="196">
        <v>37</v>
      </c>
      <c r="AA49" s="197">
        <v>37</v>
      </c>
      <c r="AB49" s="196">
        <v>32</v>
      </c>
      <c r="AC49" s="196">
        <v>62</v>
      </c>
      <c r="AD49" s="196">
        <v>36</v>
      </c>
      <c r="AE49" s="196">
        <v>21</v>
      </c>
      <c r="AF49" s="196">
        <v>28</v>
      </c>
      <c r="AG49" s="196">
        <v>24</v>
      </c>
      <c r="AH49" s="196">
        <v>24</v>
      </c>
      <c r="AI49" s="196">
        <v>17</v>
      </c>
      <c r="AJ49" s="196">
        <v>14</v>
      </c>
      <c r="AK49" s="196">
        <v>15</v>
      </c>
      <c r="AL49" s="196">
        <v>16</v>
      </c>
      <c r="AM49" s="197">
        <v>7</v>
      </c>
      <c r="AN49" s="196">
        <v>11</v>
      </c>
      <c r="AO49" s="196">
        <v>6</v>
      </c>
      <c r="AP49" s="196">
        <v>0</v>
      </c>
      <c r="AQ49" s="197">
        <v>0</v>
      </c>
    </row>
    <row r="50" spans="1:43" ht="12.75">
      <c r="A50" s="162"/>
      <c r="B50" s="163" t="s">
        <v>227</v>
      </c>
      <c r="C50" s="198" t="e">
        <v>#N/A</v>
      </c>
      <c r="D50" s="198" t="e">
        <v>#N/A</v>
      </c>
      <c r="E50" s="198" t="e">
        <v>#N/A</v>
      </c>
      <c r="F50" s="198" t="e">
        <v>#N/A</v>
      </c>
      <c r="G50" s="198" t="e">
        <v>#N/A</v>
      </c>
      <c r="H50" s="198">
        <v>160</v>
      </c>
      <c r="I50" s="198">
        <v>160</v>
      </c>
      <c r="J50" s="198">
        <v>163</v>
      </c>
      <c r="K50" s="198">
        <v>162</v>
      </c>
      <c r="L50" s="198">
        <v>166</v>
      </c>
      <c r="M50" s="198">
        <v>166</v>
      </c>
      <c r="N50" s="198">
        <v>174</v>
      </c>
      <c r="O50" s="199">
        <v>199</v>
      </c>
      <c r="P50" s="198">
        <v>185</v>
      </c>
      <c r="Q50" s="198">
        <v>190</v>
      </c>
      <c r="R50" s="198">
        <v>184</v>
      </c>
      <c r="S50" s="198">
        <v>166</v>
      </c>
      <c r="T50" s="198">
        <v>155</v>
      </c>
      <c r="U50" s="198">
        <v>147</v>
      </c>
      <c r="V50" s="198">
        <v>151</v>
      </c>
      <c r="W50" s="198">
        <v>167</v>
      </c>
      <c r="X50" s="198">
        <v>157</v>
      </c>
      <c r="Y50" s="198">
        <v>154</v>
      </c>
      <c r="Z50" s="198">
        <v>145</v>
      </c>
      <c r="AA50" s="199">
        <v>138</v>
      </c>
      <c r="AB50" s="198">
        <v>129</v>
      </c>
      <c r="AC50" s="198">
        <v>110</v>
      </c>
      <c r="AD50" s="198">
        <v>82</v>
      </c>
      <c r="AE50" s="198">
        <v>75</v>
      </c>
      <c r="AF50" s="198">
        <v>54</v>
      </c>
      <c r="AG50" s="198">
        <v>44</v>
      </c>
      <c r="AH50" s="198">
        <v>35</v>
      </c>
      <c r="AI50" s="198">
        <v>33</v>
      </c>
      <c r="AJ50" s="198">
        <v>31</v>
      </c>
      <c r="AK50" s="198">
        <v>24</v>
      </c>
      <c r="AL50" s="198">
        <v>12</v>
      </c>
      <c r="AM50" s="199">
        <v>12</v>
      </c>
      <c r="AN50" s="198">
        <v>5</v>
      </c>
      <c r="AO50" s="198">
        <v>0</v>
      </c>
      <c r="AP50" s="198">
        <v>0</v>
      </c>
      <c r="AQ50" s="199">
        <v>0</v>
      </c>
    </row>
    <row r="51" spans="1:43" ht="12.75">
      <c r="A51" s="166"/>
      <c r="B51" s="171" t="s">
        <v>80</v>
      </c>
      <c r="C51" s="200" t="e">
        <v>#N/A</v>
      </c>
      <c r="D51" s="200" t="e">
        <v>#N/A</v>
      </c>
      <c r="E51" s="200" t="e">
        <v>#N/A</v>
      </c>
      <c r="F51" s="200" t="e">
        <v>#N/A</v>
      </c>
      <c r="G51" s="200" t="e">
        <v>#N/A</v>
      </c>
      <c r="H51" s="200">
        <v>29111</v>
      </c>
      <c r="I51" s="200">
        <v>29111</v>
      </c>
      <c r="J51" s="200">
        <v>30934</v>
      </c>
      <c r="K51" s="200">
        <v>32617</v>
      </c>
      <c r="L51" s="200">
        <v>34560</v>
      </c>
      <c r="M51" s="200">
        <v>36392</v>
      </c>
      <c r="N51" s="200">
        <v>38041</v>
      </c>
      <c r="O51" s="201">
        <v>39193</v>
      </c>
      <c r="P51" s="200">
        <v>40221</v>
      </c>
      <c r="Q51" s="200">
        <v>40908</v>
      </c>
      <c r="R51" s="200">
        <v>41498</v>
      </c>
      <c r="S51" s="200">
        <v>42235</v>
      </c>
      <c r="T51" s="200">
        <v>43020</v>
      </c>
      <c r="U51" s="200">
        <v>43887</v>
      </c>
      <c r="V51" s="200">
        <v>44659</v>
      </c>
      <c r="W51" s="200">
        <v>45507</v>
      </c>
      <c r="X51" s="200">
        <v>46525</v>
      </c>
      <c r="Y51" s="200">
        <v>47434</v>
      </c>
      <c r="Z51" s="200">
        <v>48439</v>
      </c>
      <c r="AA51" s="201">
        <v>49138</v>
      </c>
      <c r="AB51" s="200">
        <v>49794</v>
      </c>
      <c r="AC51" s="200">
        <v>50374</v>
      </c>
      <c r="AD51" s="200">
        <v>50879</v>
      </c>
      <c r="AE51" s="200">
        <v>51447</v>
      </c>
      <c r="AF51" s="200">
        <v>52269</v>
      </c>
      <c r="AG51" s="200">
        <v>53177</v>
      </c>
      <c r="AH51" s="200">
        <v>53769</v>
      </c>
      <c r="AI51" s="200">
        <v>54365</v>
      </c>
      <c r="AJ51" s="200">
        <v>55010</v>
      </c>
      <c r="AK51" s="200">
        <v>55747</v>
      </c>
      <c r="AL51" s="200">
        <v>56475</v>
      </c>
      <c r="AM51" s="201">
        <v>57016</v>
      </c>
      <c r="AN51" s="200">
        <v>57599</v>
      </c>
      <c r="AO51" s="200">
        <v>58105</v>
      </c>
      <c r="AP51" s="200">
        <v>58501</v>
      </c>
      <c r="AQ51" s="201">
        <v>54625</v>
      </c>
    </row>
    <row r="52" spans="1:43" ht="12.75">
      <c r="A52" s="162"/>
      <c r="B52" s="202"/>
      <c r="C52" s="203"/>
      <c r="D52" s="203"/>
      <c r="E52" s="203"/>
      <c r="F52" s="203"/>
      <c r="G52" s="203"/>
      <c r="H52" s="203"/>
      <c r="I52" s="203"/>
      <c r="J52" s="203"/>
      <c r="K52" s="203"/>
      <c r="L52" s="203"/>
      <c r="M52" s="203"/>
      <c r="N52" s="203"/>
      <c r="O52" s="204"/>
      <c r="P52" s="203"/>
      <c r="Q52" s="203"/>
      <c r="R52" s="203"/>
      <c r="S52" s="203"/>
      <c r="T52" s="203"/>
      <c r="U52" s="203"/>
      <c r="V52" s="203"/>
      <c r="W52" s="203"/>
      <c r="X52" s="203"/>
      <c r="Y52" s="203"/>
      <c r="Z52" s="203"/>
      <c r="AA52" s="204"/>
      <c r="AB52" s="203"/>
      <c r="AC52" s="203"/>
      <c r="AD52" s="203"/>
      <c r="AE52" s="203"/>
      <c r="AF52" s="203"/>
      <c r="AG52" s="203"/>
      <c r="AH52" s="203"/>
      <c r="AI52" s="203"/>
      <c r="AJ52" s="203"/>
      <c r="AK52" s="203"/>
      <c r="AL52" s="203"/>
      <c r="AM52" s="204"/>
      <c r="AN52" s="203"/>
      <c r="AO52" s="203"/>
      <c r="AP52" s="203"/>
      <c r="AQ52" s="204"/>
    </row>
    <row r="53" spans="1:43" ht="12.75">
      <c r="A53" s="157" t="s">
        <v>228</v>
      </c>
      <c r="B53" s="171"/>
      <c r="C53" s="159"/>
      <c r="D53" s="159"/>
      <c r="E53" s="159"/>
      <c r="F53" s="159"/>
      <c r="G53" s="159"/>
      <c r="H53" s="159"/>
      <c r="I53" s="159"/>
      <c r="J53" s="159"/>
      <c r="K53" s="159"/>
      <c r="L53" s="159"/>
      <c r="M53" s="159"/>
      <c r="N53" s="159"/>
      <c r="O53" s="160"/>
      <c r="P53" s="159"/>
      <c r="Q53" s="159"/>
      <c r="R53" s="159"/>
      <c r="S53" s="159"/>
      <c r="T53" s="159"/>
      <c r="U53" s="159"/>
      <c r="V53" s="159"/>
      <c r="W53" s="159"/>
      <c r="X53" s="159"/>
      <c r="Y53" s="159"/>
      <c r="Z53" s="159"/>
      <c r="AA53" s="160"/>
      <c r="AB53" s="159"/>
      <c r="AC53" s="159"/>
      <c r="AD53" s="159"/>
      <c r="AE53" s="159"/>
      <c r="AF53" s="159"/>
      <c r="AG53" s="159"/>
      <c r="AH53" s="159"/>
      <c r="AI53" s="159"/>
      <c r="AJ53" s="159"/>
      <c r="AK53" s="159"/>
      <c r="AL53" s="159"/>
      <c r="AM53" s="160"/>
      <c r="AN53" s="159"/>
      <c r="AO53" s="159"/>
      <c r="AP53" s="159"/>
      <c r="AQ53" s="160"/>
    </row>
    <row r="54" spans="1:43" ht="12.75">
      <c r="A54" s="162"/>
      <c r="B54" s="163" t="s">
        <v>221</v>
      </c>
      <c r="C54" s="180" t="e">
        <v>#N/A</v>
      </c>
      <c r="D54" s="180" t="e">
        <v>#N/A</v>
      </c>
      <c r="E54" s="180" t="e">
        <v>#N/A</v>
      </c>
      <c r="F54" s="180" t="e">
        <v>#N/A</v>
      </c>
      <c r="G54" s="180" t="e">
        <v>#N/A</v>
      </c>
      <c r="H54" s="180">
        <v>0.9681220157328845</v>
      </c>
      <c r="I54" s="180">
        <v>0.9681220157328845</v>
      </c>
      <c r="J54" s="180">
        <v>0.9719079330186849</v>
      </c>
      <c r="K54" s="180">
        <v>0.9726216390225956</v>
      </c>
      <c r="L54" s="180">
        <v>0.9735243055555556</v>
      </c>
      <c r="M54" s="180">
        <v>0.9768355682567598</v>
      </c>
      <c r="N54" s="180">
        <v>0.9780762861123524</v>
      </c>
      <c r="O54" s="181">
        <v>0.9768836271783227</v>
      </c>
      <c r="P54" s="180">
        <v>0.9781457447601999</v>
      </c>
      <c r="Q54" s="180">
        <v>0.9782683093771389</v>
      </c>
      <c r="R54" s="180">
        <v>0.9773724034893247</v>
      </c>
      <c r="S54" s="180">
        <v>0.9767254646620102</v>
      </c>
      <c r="T54" s="180">
        <v>0.9769409576940957</v>
      </c>
      <c r="U54" s="180">
        <v>0.9716772620593798</v>
      </c>
      <c r="V54" s="180">
        <v>0.9765556774670279</v>
      </c>
      <c r="W54" s="180">
        <v>0.9773880941393632</v>
      </c>
      <c r="X54" s="180">
        <v>0.9767651800107469</v>
      </c>
      <c r="Y54" s="180">
        <v>0.9821646919930851</v>
      </c>
      <c r="Z54" s="180">
        <v>0.9836495385949339</v>
      </c>
      <c r="AA54" s="181">
        <v>0.9807073954983923</v>
      </c>
      <c r="AB54" s="180">
        <v>0.9811623890428566</v>
      </c>
      <c r="AC54" s="180">
        <v>0.9837614642474293</v>
      </c>
      <c r="AD54" s="180">
        <v>0.9839422944633346</v>
      </c>
      <c r="AE54" s="180">
        <v>0.984955390984897</v>
      </c>
      <c r="AF54" s="180">
        <v>0.9869138495092693</v>
      </c>
      <c r="AG54" s="180">
        <v>0.9851063429678244</v>
      </c>
      <c r="AH54" s="180">
        <v>0.9896966653648013</v>
      </c>
      <c r="AI54" s="180">
        <v>0.9903062632208223</v>
      </c>
      <c r="AJ54" s="180">
        <v>0.9910925286311579</v>
      </c>
      <c r="AK54" s="180">
        <v>0.991120598417852</v>
      </c>
      <c r="AL54" s="180">
        <v>0.9917131474103585</v>
      </c>
      <c r="AM54" s="181">
        <v>0.9921425564753753</v>
      </c>
      <c r="AN54" s="180">
        <v>0.9934373860657303</v>
      </c>
      <c r="AO54" s="180">
        <v>0.9939420015489201</v>
      </c>
      <c r="AP54" s="180">
        <v>0.9956752876019214</v>
      </c>
      <c r="AQ54" s="181">
        <v>0.9968146453089245</v>
      </c>
    </row>
    <row r="55" spans="1:43" ht="12.75">
      <c r="A55" s="166"/>
      <c r="B55" s="53" t="s">
        <v>222</v>
      </c>
      <c r="C55" s="182" t="e">
        <v>#N/A</v>
      </c>
      <c r="D55" s="182" t="e">
        <v>#N/A</v>
      </c>
      <c r="E55" s="182" t="e">
        <v>#N/A</v>
      </c>
      <c r="F55" s="182" t="e">
        <v>#N/A</v>
      </c>
      <c r="G55" s="182" t="e">
        <v>#N/A</v>
      </c>
      <c r="H55" s="182">
        <v>0.018412284016351206</v>
      </c>
      <c r="I55" s="182">
        <v>0.018412284016351206</v>
      </c>
      <c r="J55" s="182">
        <v>0.015419926294691924</v>
      </c>
      <c r="K55" s="182">
        <v>0.015206794003127204</v>
      </c>
      <c r="L55" s="182">
        <v>0.014988425925925926</v>
      </c>
      <c r="M55" s="182">
        <v>0.012173005056056277</v>
      </c>
      <c r="N55" s="182">
        <v>0.010514970689519202</v>
      </c>
      <c r="O55" s="183">
        <v>0.011966422575459903</v>
      </c>
      <c r="P55" s="182">
        <v>0.0115113995176649</v>
      </c>
      <c r="Q55" s="182">
        <v>0.010511391414882174</v>
      </c>
      <c r="R55" s="182">
        <v>0.011615017591209215</v>
      </c>
      <c r="S55" s="182">
        <v>0.01226470936427134</v>
      </c>
      <c r="T55" s="182">
        <v>0.011273826127382612</v>
      </c>
      <c r="U55" s="182">
        <v>0.01706655729487092</v>
      </c>
      <c r="V55" s="182">
        <v>0.013256006628003313</v>
      </c>
      <c r="W55" s="182">
        <v>0.013140835475860856</v>
      </c>
      <c r="X55" s="182">
        <v>0.014293390650188071</v>
      </c>
      <c r="Y55" s="182">
        <v>0.01018256946494076</v>
      </c>
      <c r="Z55" s="182">
        <v>0.00798943000474824</v>
      </c>
      <c r="AA55" s="183">
        <v>0.011233668443974113</v>
      </c>
      <c r="AB55" s="182">
        <v>0.011306583122464554</v>
      </c>
      <c r="AC55" s="182">
        <v>0.008456743558184777</v>
      </c>
      <c r="AD55" s="182">
        <v>0.009080367145580692</v>
      </c>
      <c r="AE55" s="182">
        <v>0.00870799074775983</v>
      </c>
      <c r="AF55" s="182">
        <v>0.007289215404924525</v>
      </c>
      <c r="AG55" s="182">
        <v>0.010060740545724655</v>
      </c>
      <c r="AH55" s="182">
        <v>0.006472130781677175</v>
      </c>
      <c r="AI55" s="182">
        <v>0.0061068702290076335</v>
      </c>
      <c r="AJ55" s="182">
        <v>0.005653517542265043</v>
      </c>
      <c r="AK55" s="182">
        <v>0.00600929197983748</v>
      </c>
      <c r="AL55" s="182">
        <v>0.005683930942895086</v>
      </c>
      <c r="AM55" s="183">
        <v>0.00536691455030167</v>
      </c>
      <c r="AN55" s="182">
        <v>0.004722304206670255</v>
      </c>
      <c r="AO55" s="182">
        <v>0.0046811806212890454</v>
      </c>
      <c r="AP55" s="182">
        <v>0.0035042136031862704</v>
      </c>
      <c r="AQ55" s="183">
        <v>0.0024897025171624716</v>
      </c>
    </row>
    <row r="56" spans="1:43" ht="12.75">
      <c r="A56" s="162"/>
      <c r="B56" s="163" t="s">
        <v>223</v>
      </c>
      <c r="C56" s="180" t="e">
        <v>#N/A</v>
      </c>
      <c r="D56" s="180" t="e">
        <v>#N/A</v>
      </c>
      <c r="E56" s="180" t="e">
        <v>#N/A</v>
      </c>
      <c r="F56" s="180" t="e">
        <v>#N/A</v>
      </c>
      <c r="G56" s="180" t="e">
        <v>#N/A</v>
      </c>
      <c r="H56" s="180">
        <v>0.0038129916526398956</v>
      </c>
      <c r="I56" s="180">
        <v>0.0038129916526398956</v>
      </c>
      <c r="J56" s="180">
        <v>0.0037499191827762334</v>
      </c>
      <c r="K56" s="180">
        <v>0.0038323573596590736</v>
      </c>
      <c r="L56" s="180">
        <v>0.0034432870370370372</v>
      </c>
      <c r="M56" s="180">
        <v>0.002967685205539679</v>
      </c>
      <c r="N56" s="180">
        <v>0.003653952314607923</v>
      </c>
      <c r="O56" s="181">
        <v>0.0031638302758145585</v>
      </c>
      <c r="P56" s="180">
        <v>0.0024614007607965988</v>
      </c>
      <c r="Q56" s="180">
        <v>0.003177862520778332</v>
      </c>
      <c r="R56" s="180">
        <v>0.0031808761868041832</v>
      </c>
      <c r="S56" s="180">
        <v>0.003125369953829762</v>
      </c>
      <c r="T56" s="180">
        <v>0.004811715481171548</v>
      </c>
      <c r="U56" s="180">
        <v>0.004033084968213822</v>
      </c>
      <c r="V56" s="180">
        <v>0.0037618397187576974</v>
      </c>
      <c r="W56" s="180">
        <v>0.003230272265805261</v>
      </c>
      <c r="X56" s="180">
        <v>0.0029016657710908113</v>
      </c>
      <c r="Y56" s="180">
        <v>0.0018973731922249863</v>
      </c>
      <c r="Z56" s="180">
        <v>0.0027870104667726417</v>
      </c>
      <c r="AA56" s="181">
        <v>0.002665961170580813</v>
      </c>
      <c r="AB56" s="180">
        <v>0.0020082740892477004</v>
      </c>
      <c r="AC56" s="180">
        <v>0.002382181283995712</v>
      </c>
      <c r="AD56" s="180">
        <v>0.0022013011262013798</v>
      </c>
      <c r="AE56" s="180">
        <v>0.0020409353315062103</v>
      </c>
      <c r="AF56" s="180">
        <v>0.0028315062465323615</v>
      </c>
      <c r="AG56" s="180">
        <v>0.001974537864114185</v>
      </c>
      <c r="AH56" s="180">
        <v>0.001506444233666239</v>
      </c>
      <c r="AI56" s="180">
        <v>0.0014899291823783683</v>
      </c>
      <c r="AJ56" s="180">
        <v>0.0014361025268133066</v>
      </c>
      <c r="AK56" s="180">
        <v>0.0011659820259386155</v>
      </c>
      <c r="AL56" s="180">
        <v>0.0010978308986277115</v>
      </c>
      <c r="AM56" s="181">
        <v>0.001175108741405921</v>
      </c>
      <c r="AN56" s="180">
        <v>0.0009375162763242417</v>
      </c>
      <c r="AO56" s="180">
        <v>0.0008605111436193099</v>
      </c>
      <c r="AP56" s="180">
        <v>0.00039315567255260596</v>
      </c>
      <c r="AQ56" s="181">
        <v>0.0006041189931350115</v>
      </c>
    </row>
    <row r="57" spans="1:43" ht="12.75">
      <c r="A57" s="166"/>
      <c r="B57" s="53" t="s">
        <v>224</v>
      </c>
      <c r="C57" s="182" t="e">
        <v>#N/A</v>
      </c>
      <c r="D57" s="182" t="e">
        <v>#N/A</v>
      </c>
      <c r="E57" s="182" t="e">
        <v>#N/A</v>
      </c>
      <c r="F57" s="182" t="e">
        <v>#N/A</v>
      </c>
      <c r="G57" s="182" t="e">
        <v>#N/A</v>
      </c>
      <c r="H57" s="182">
        <v>0.002232832949744083</v>
      </c>
      <c r="I57" s="182">
        <v>0.002232832949744083</v>
      </c>
      <c r="J57" s="182">
        <v>0.0019072864808948084</v>
      </c>
      <c r="K57" s="182">
        <v>0.0016249195204954471</v>
      </c>
      <c r="L57" s="182">
        <v>0.0013020833333333333</v>
      </c>
      <c r="M57" s="182">
        <v>0.0018135854033853593</v>
      </c>
      <c r="N57" s="182">
        <v>0.0015509581767040824</v>
      </c>
      <c r="O57" s="183">
        <v>0.0012247084938637</v>
      </c>
      <c r="P57" s="182">
        <v>0.0016906591084259466</v>
      </c>
      <c r="Q57" s="182">
        <v>0.0015155959714481275</v>
      </c>
      <c r="R57" s="182">
        <v>0.001421755265313991</v>
      </c>
      <c r="S57" s="182">
        <v>0.0020362258790102995</v>
      </c>
      <c r="T57" s="182">
        <v>0.0015574151557415155</v>
      </c>
      <c r="U57" s="182">
        <v>0.0018912206348121311</v>
      </c>
      <c r="V57" s="182">
        <v>0.0017241765377639445</v>
      </c>
      <c r="W57" s="182">
        <v>0.0014283516821587887</v>
      </c>
      <c r="X57" s="182">
        <v>0.0011606663084363245</v>
      </c>
      <c r="Y57" s="182">
        <v>0.0011595058396930472</v>
      </c>
      <c r="Z57" s="182">
        <v>0.0012386713185656185</v>
      </c>
      <c r="AA57" s="183">
        <v>0.0008750864911066792</v>
      </c>
      <c r="AB57" s="182">
        <v>0.0013857091215809135</v>
      </c>
      <c r="AC57" s="182">
        <v>0.0011315361098979632</v>
      </c>
      <c r="AD57" s="182">
        <v>0.0011203050374417737</v>
      </c>
      <c r="AE57" s="182">
        <v>0.00161331078585729</v>
      </c>
      <c r="AF57" s="182">
        <v>0.0009374581491897683</v>
      </c>
      <c r="AG57" s="182">
        <v>0.0008838407582225399</v>
      </c>
      <c r="AH57" s="182">
        <v>0.0007253250013948558</v>
      </c>
      <c r="AI57" s="182">
        <v>0.0007357674974707993</v>
      </c>
      <c r="AJ57" s="182">
        <v>0.0005453553899291038</v>
      </c>
      <c r="AK57" s="182">
        <v>0.0006637128455342889</v>
      </c>
      <c r="AL57" s="182">
        <v>0.000566622399291722</v>
      </c>
      <c r="AM57" s="183">
        <v>0.0006138627753613021</v>
      </c>
      <c r="AN57" s="182">
        <v>0.0005208423757356898</v>
      </c>
      <c r="AO57" s="182">
        <v>0.00015489200585147578</v>
      </c>
      <c r="AP57" s="182">
        <v>0.0003247807729782397</v>
      </c>
      <c r="AQ57" s="183">
        <v>9.153318077803204E-05</v>
      </c>
    </row>
    <row r="58" spans="1:43" ht="12.75">
      <c r="A58" s="162"/>
      <c r="B58" s="163" t="s">
        <v>225</v>
      </c>
      <c r="C58" s="180" t="e">
        <v>#N/A</v>
      </c>
      <c r="D58" s="180" t="e">
        <v>#N/A</v>
      </c>
      <c r="E58" s="180" t="e">
        <v>#N/A</v>
      </c>
      <c r="F58" s="180" t="e">
        <v>#N/A</v>
      </c>
      <c r="G58" s="180" t="e">
        <v>#N/A</v>
      </c>
      <c r="H58" s="180">
        <v>0.001133592112946996</v>
      </c>
      <c r="I58" s="180">
        <v>0.001133592112946996</v>
      </c>
      <c r="J58" s="180">
        <v>0.0010344604642141333</v>
      </c>
      <c r="K58" s="180">
        <v>0.0010730600607045406</v>
      </c>
      <c r="L58" s="180">
        <v>0.0011863425925925926</v>
      </c>
      <c r="M58" s="180">
        <v>0.0009342712684106397</v>
      </c>
      <c r="N58" s="180">
        <v>0.0008937725086091323</v>
      </c>
      <c r="O58" s="181">
        <v>0.0010716199321307376</v>
      </c>
      <c r="P58" s="180">
        <v>0.0008453295542129733</v>
      </c>
      <c r="Q58" s="180">
        <v>0.00092891365991982</v>
      </c>
      <c r="R58" s="180">
        <v>0.0012289748903561617</v>
      </c>
      <c r="S58" s="180">
        <v>0.0010181129395051497</v>
      </c>
      <c r="T58" s="180">
        <v>0.0009762900976290098</v>
      </c>
      <c r="U58" s="180">
        <v>0.0012076469113860597</v>
      </c>
      <c r="V58" s="180">
        <v>0.0008956761235137374</v>
      </c>
      <c r="W58" s="180">
        <v>0.0006592392379194409</v>
      </c>
      <c r="X58" s="180">
        <v>0.0008167651800107469</v>
      </c>
      <c r="Y58" s="180">
        <v>0.000885440823038327</v>
      </c>
      <c r="Z58" s="180">
        <v>0.000578046615330622</v>
      </c>
      <c r="AA58" s="181">
        <v>0.0009564898856282307</v>
      </c>
      <c r="AB58" s="180">
        <v>0.0009037233401614652</v>
      </c>
      <c r="AC58" s="180">
        <v>0.0008536149600984634</v>
      </c>
      <c r="AD58" s="180">
        <v>0.0013365042551936948</v>
      </c>
      <c r="AE58" s="180">
        <v>0.0008163741326024841</v>
      </c>
      <c r="AF58" s="180">
        <v>0.0004591631751133559</v>
      </c>
      <c r="AG58" s="180">
        <v>0.000695789533068808</v>
      </c>
      <c r="AH58" s="180">
        <v>0.0005021480778887463</v>
      </c>
      <c r="AI58" s="180">
        <v>0.00044146049848247954</v>
      </c>
      <c r="AJ58" s="180">
        <v>0.0004544628249409198</v>
      </c>
      <c r="AK58" s="180">
        <v>0.0003408255152743645</v>
      </c>
      <c r="AL58" s="180">
        <v>0.0004426737494466578</v>
      </c>
      <c r="AM58" s="181">
        <v>0.00036831766521678124</v>
      </c>
      <c r="AN58" s="180">
        <v>0.00010416847514713797</v>
      </c>
      <c r="AO58" s="180">
        <v>0.00025815334308579296</v>
      </c>
      <c r="AP58" s="180">
        <v>0.00010256234936154937</v>
      </c>
      <c r="AQ58" s="181">
        <v>0</v>
      </c>
    </row>
    <row r="59" spans="1:43" ht="12.75">
      <c r="A59" s="166"/>
      <c r="B59" s="53" t="s">
        <v>226</v>
      </c>
      <c r="C59" s="182" t="e">
        <v>#N/A</v>
      </c>
      <c r="D59" s="182" t="e">
        <v>#N/A</v>
      </c>
      <c r="E59" s="182" t="e">
        <v>#N/A</v>
      </c>
      <c r="F59" s="182" t="e">
        <v>#N/A</v>
      </c>
      <c r="G59" s="182" t="e">
        <v>#N/A</v>
      </c>
      <c r="H59" s="182">
        <v>0.0007900793514479063</v>
      </c>
      <c r="I59" s="182">
        <v>0.0007900793514479063</v>
      </c>
      <c r="J59" s="182">
        <v>0.0007111915691472167</v>
      </c>
      <c r="K59" s="182">
        <v>0.0006744948952999969</v>
      </c>
      <c r="L59" s="182">
        <v>0.0007523148148148148</v>
      </c>
      <c r="M59" s="182">
        <v>0.0007144427346669598</v>
      </c>
      <c r="N59" s="182">
        <v>0.0007360479482663442</v>
      </c>
      <c r="O59" s="183">
        <v>0.00061235424693185</v>
      </c>
      <c r="P59" s="182">
        <v>0.0007458790184232117</v>
      </c>
      <c r="Q59" s="182">
        <v>0.0009533587562334996</v>
      </c>
      <c r="R59" s="182">
        <v>0.0007470239529615885</v>
      </c>
      <c r="S59" s="182">
        <v>0.0008997277139812951</v>
      </c>
      <c r="T59" s="182">
        <v>0.0008368200836820083</v>
      </c>
      <c r="U59" s="182">
        <v>0.0007747168865495477</v>
      </c>
      <c r="V59" s="182">
        <v>0.0004254461586690253</v>
      </c>
      <c r="W59" s="182">
        <v>0.00048344210780759005</v>
      </c>
      <c r="X59" s="182">
        <v>0.0006878022568511553</v>
      </c>
      <c r="Y59" s="182">
        <v>0.00046380233587721886</v>
      </c>
      <c r="Z59" s="182">
        <v>0.0007638473131154648</v>
      </c>
      <c r="AA59" s="183">
        <v>0.0007529813993243518</v>
      </c>
      <c r="AB59" s="182">
        <v>0.0006426477085592642</v>
      </c>
      <c r="AC59" s="182">
        <v>0.0012307936633977846</v>
      </c>
      <c r="AD59" s="182">
        <v>0.0007075610762790149</v>
      </c>
      <c r="AE59" s="182">
        <v>0.00040818706630124207</v>
      </c>
      <c r="AF59" s="182">
        <v>0.0005356903709655819</v>
      </c>
      <c r="AG59" s="182">
        <v>0.0004513229403689565</v>
      </c>
      <c r="AH59" s="182">
        <v>0.00044635384701221896</v>
      </c>
      <c r="AI59" s="182">
        <v>0.0003127011864250897</v>
      </c>
      <c r="AJ59" s="182">
        <v>0.0002544991819669151</v>
      </c>
      <c r="AK59" s="182">
        <v>0.00026907277521660356</v>
      </c>
      <c r="AL59" s="182">
        <v>0.000283311199645861</v>
      </c>
      <c r="AM59" s="183">
        <v>0.00012277255507226042</v>
      </c>
      <c r="AN59" s="182">
        <v>0.00019097553776975296</v>
      </c>
      <c r="AO59" s="182">
        <v>0.00010326133723431719</v>
      </c>
      <c r="AP59" s="182">
        <v>0</v>
      </c>
      <c r="AQ59" s="183">
        <v>0</v>
      </c>
    </row>
    <row r="60" spans="1:43" ht="12.75">
      <c r="A60" s="162"/>
      <c r="B60" s="163" t="s">
        <v>227</v>
      </c>
      <c r="C60" s="184" t="e">
        <v>#N/A</v>
      </c>
      <c r="D60" s="184" t="e">
        <v>#N/A</v>
      </c>
      <c r="E60" s="184" t="e">
        <v>#N/A</v>
      </c>
      <c r="F60" s="184" t="e">
        <v>#N/A</v>
      </c>
      <c r="G60" s="184" t="e">
        <v>#N/A</v>
      </c>
      <c r="H60" s="184">
        <v>0.005496204183985435</v>
      </c>
      <c r="I60" s="184">
        <v>0.005496204183985435</v>
      </c>
      <c r="J60" s="184">
        <v>0.005269282989590742</v>
      </c>
      <c r="K60" s="184">
        <v>0.004966735138118159</v>
      </c>
      <c r="L60" s="184">
        <v>0.004803240740740741</v>
      </c>
      <c r="M60" s="184">
        <v>0.004561442075181358</v>
      </c>
      <c r="N60" s="184">
        <v>0.004574012249940853</v>
      </c>
      <c r="O60" s="185">
        <v>0.00507743729747659</v>
      </c>
      <c r="P60" s="184">
        <v>0.004599587280276473</v>
      </c>
      <c r="Q60" s="184">
        <v>0.004644568299599101</v>
      </c>
      <c r="R60" s="184">
        <v>0.004433948624030073</v>
      </c>
      <c r="S60" s="184">
        <v>0.003930389487391973</v>
      </c>
      <c r="T60" s="184">
        <v>0.003602975360297536</v>
      </c>
      <c r="U60" s="184">
        <v>0.0033495112447877503</v>
      </c>
      <c r="V60" s="184">
        <v>0.0033811773662643587</v>
      </c>
      <c r="W60" s="184">
        <v>0.003669765091084888</v>
      </c>
      <c r="X60" s="184">
        <v>0.0033745298226759805</v>
      </c>
      <c r="Y60" s="184">
        <v>0.003246616351140532</v>
      </c>
      <c r="Z60" s="184">
        <v>0.002993455686533578</v>
      </c>
      <c r="AA60" s="185">
        <v>0.0028084171109935283</v>
      </c>
      <c r="AB60" s="184">
        <v>0.0025906735751295338</v>
      </c>
      <c r="AC60" s="184">
        <v>0.0021836661769960696</v>
      </c>
      <c r="AD60" s="184">
        <v>0.0016116668959688673</v>
      </c>
      <c r="AE60" s="184">
        <v>0.0014578109510758645</v>
      </c>
      <c r="AF60" s="184">
        <v>0.0010331171440050508</v>
      </c>
      <c r="AG60" s="184">
        <v>0.0008274253906764203</v>
      </c>
      <c r="AH60" s="184">
        <v>0.000650932693559486</v>
      </c>
      <c r="AI60" s="184">
        <v>0.0006070081854134094</v>
      </c>
      <c r="AJ60" s="184">
        <v>0.0005635339029267406</v>
      </c>
      <c r="AK60" s="184">
        <v>0.0004305164403465657</v>
      </c>
      <c r="AL60" s="184">
        <v>0.00021248339973439575</v>
      </c>
      <c r="AM60" s="185">
        <v>0.00021046723726673216</v>
      </c>
      <c r="AN60" s="184">
        <v>8.680706262261498E-05</v>
      </c>
      <c r="AO60" s="184">
        <v>0</v>
      </c>
      <c r="AP60" s="184">
        <v>0</v>
      </c>
      <c r="AQ60" s="185">
        <v>0</v>
      </c>
    </row>
    <row r="61" spans="1:43" ht="12.75">
      <c r="A61" s="166"/>
      <c r="B61" s="171" t="s">
        <v>80</v>
      </c>
      <c r="C61" s="182" t="e">
        <v>#N/A</v>
      </c>
      <c r="D61" s="182" t="e">
        <v>#N/A</v>
      </c>
      <c r="E61" s="182" t="e">
        <v>#N/A</v>
      </c>
      <c r="F61" s="182" t="e">
        <v>#N/A</v>
      </c>
      <c r="G61" s="182" t="e">
        <v>#N/A</v>
      </c>
      <c r="H61" s="182">
        <v>1</v>
      </c>
      <c r="I61" s="182">
        <v>1</v>
      </c>
      <c r="J61" s="182">
        <v>1</v>
      </c>
      <c r="K61" s="182">
        <v>1</v>
      </c>
      <c r="L61" s="182">
        <v>1</v>
      </c>
      <c r="M61" s="182">
        <v>1</v>
      </c>
      <c r="N61" s="182">
        <v>1</v>
      </c>
      <c r="O61" s="183">
        <v>1</v>
      </c>
      <c r="P61" s="182">
        <v>1</v>
      </c>
      <c r="Q61" s="182">
        <v>1</v>
      </c>
      <c r="R61" s="182">
        <v>1</v>
      </c>
      <c r="S61" s="182">
        <v>1</v>
      </c>
      <c r="T61" s="182">
        <v>1</v>
      </c>
      <c r="U61" s="182">
        <v>1</v>
      </c>
      <c r="V61" s="182">
        <v>1</v>
      </c>
      <c r="W61" s="182">
        <v>1</v>
      </c>
      <c r="X61" s="182">
        <v>1</v>
      </c>
      <c r="Y61" s="182">
        <v>1</v>
      </c>
      <c r="Z61" s="182">
        <v>1</v>
      </c>
      <c r="AA61" s="183">
        <v>1</v>
      </c>
      <c r="AB61" s="182">
        <v>1</v>
      </c>
      <c r="AC61" s="182">
        <v>1</v>
      </c>
      <c r="AD61" s="182">
        <v>1</v>
      </c>
      <c r="AE61" s="182">
        <v>1</v>
      </c>
      <c r="AF61" s="182">
        <v>1</v>
      </c>
      <c r="AG61" s="182">
        <v>1</v>
      </c>
      <c r="AH61" s="182">
        <v>1</v>
      </c>
      <c r="AI61" s="182">
        <v>1</v>
      </c>
      <c r="AJ61" s="182">
        <v>1</v>
      </c>
      <c r="AK61" s="182">
        <v>1</v>
      </c>
      <c r="AL61" s="182">
        <v>1</v>
      </c>
      <c r="AM61" s="183">
        <v>1</v>
      </c>
      <c r="AN61" s="182">
        <v>1</v>
      </c>
      <c r="AO61" s="182">
        <v>1</v>
      </c>
      <c r="AP61" s="182">
        <v>1</v>
      </c>
      <c r="AQ61" s="183">
        <v>1</v>
      </c>
    </row>
    <row r="62" spans="1:43" ht="12.75">
      <c r="A62" s="162"/>
      <c r="B62" s="202"/>
      <c r="C62" s="188"/>
      <c r="D62" s="188"/>
      <c r="E62" s="188"/>
      <c r="F62" s="188"/>
      <c r="G62" s="188"/>
      <c r="H62" s="188"/>
      <c r="I62" s="188"/>
      <c r="J62" s="188"/>
      <c r="K62" s="188"/>
      <c r="L62" s="188"/>
      <c r="M62" s="188"/>
      <c r="N62" s="188"/>
      <c r="O62" s="189"/>
      <c r="P62" s="188"/>
      <c r="Q62" s="188"/>
      <c r="R62" s="188"/>
      <c r="S62" s="188"/>
      <c r="T62" s="188"/>
      <c r="U62" s="188"/>
      <c r="V62" s="188"/>
      <c r="W62" s="188"/>
      <c r="X62" s="188"/>
      <c r="Y62" s="188"/>
      <c r="Z62" s="188"/>
      <c r="AA62" s="189"/>
      <c r="AB62" s="188"/>
      <c r="AC62" s="188"/>
      <c r="AD62" s="188"/>
      <c r="AE62" s="188"/>
      <c r="AF62" s="188"/>
      <c r="AG62" s="188"/>
      <c r="AH62" s="188"/>
      <c r="AI62" s="188"/>
      <c r="AJ62" s="188"/>
      <c r="AK62" s="188"/>
      <c r="AL62" s="188"/>
      <c r="AM62" s="189"/>
      <c r="AN62" s="188"/>
      <c r="AO62" s="188"/>
      <c r="AP62" s="188"/>
      <c r="AQ62" s="189"/>
    </row>
    <row r="63" spans="1:43" ht="12.75">
      <c r="A63" s="166"/>
      <c r="B63" s="190" t="s">
        <v>229</v>
      </c>
      <c r="C63" s="186" t="e">
        <v>#N/A</v>
      </c>
      <c r="D63" s="186" t="e">
        <v>#N/A</v>
      </c>
      <c r="E63" s="186" t="e">
        <v>#N/A</v>
      </c>
      <c r="F63" s="186" t="e">
        <v>#N/A</v>
      </c>
      <c r="G63" s="186" t="e">
        <v>#N/A</v>
      </c>
      <c r="H63" s="186">
        <v>0.03187798426711552</v>
      </c>
      <c r="I63" s="186">
        <v>0.03187798426711552</v>
      </c>
      <c r="J63" s="186">
        <v>0.028092066981315056</v>
      </c>
      <c r="K63" s="186">
        <v>0.027378360977404422</v>
      </c>
      <c r="L63" s="186">
        <v>0.02647569444444444</v>
      </c>
      <c r="M63" s="186">
        <v>0.023164431743240274</v>
      </c>
      <c r="N63" s="186">
        <v>0.021923713887647536</v>
      </c>
      <c r="O63" s="187">
        <v>0.023116372821677337</v>
      </c>
      <c r="P63" s="186">
        <v>0.021854255239800106</v>
      </c>
      <c r="Q63" s="186">
        <v>0.021731690622861056</v>
      </c>
      <c r="R63" s="186">
        <v>0.02262759651067521</v>
      </c>
      <c r="S63" s="186">
        <v>0.023274535337989816</v>
      </c>
      <c r="T63" s="186">
        <v>0.02305904230590423</v>
      </c>
      <c r="U63" s="186">
        <v>0.028322737940620228</v>
      </c>
      <c r="V63" s="186">
        <v>0.02344432253297208</v>
      </c>
      <c r="W63" s="186">
        <v>0.022611905860636824</v>
      </c>
      <c r="X63" s="186">
        <v>0.023234819989253093</v>
      </c>
      <c r="Y63" s="186">
        <v>0.017835308006914873</v>
      </c>
      <c r="Z63" s="186">
        <v>0.01635046140506617</v>
      </c>
      <c r="AA63" s="187">
        <v>0.019292604501607715</v>
      </c>
      <c r="AB63" s="186">
        <v>0.01883761095714343</v>
      </c>
      <c r="AC63" s="186">
        <v>0.016238535752570768</v>
      </c>
      <c r="AD63" s="186">
        <v>0.016057705536665422</v>
      </c>
      <c r="AE63" s="186">
        <v>0.015044609015102921</v>
      </c>
      <c r="AF63" s="186">
        <v>0.013086150490730645</v>
      </c>
      <c r="AG63" s="186">
        <v>0.014893657032175565</v>
      </c>
      <c r="AH63" s="186">
        <v>0.01030333463519872</v>
      </c>
      <c r="AI63" s="186">
        <v>0.00969373677917778</v>
      </c>
      <c r="AJ63" s="186">
        <v>0.008907471368842028</v>
      </c>
      <c r="AK63" s="186">
        <v>0.008879401582147917</v>
      </c>
      <c r="AL63" s="186">
        <v>0.008286852589641434</v>
      </c>
      <c r="AM63" s="187">
        <v>0.007857443524624667</v>
      </c>
      <c r="AN63" s="186">
        <v>0.006562613934269691</v>
      </c>
      <c r="AO63" s="186">
        <v>0.006057998451079941</v>
      </c>
      <c r="AP63" s="186">
        <v>0.004324712398078666</v>
      </c>
      <c r="AQ63" s="187">
        <v>0.003185354691075515</v>
      </c>
    </row>
    <row r="64" spans="1:43" ht="12.75">
      <c r="A64" s="162"/>
      <c r="B64" s="191" t="s">
        <v>230</v>
      </c>
      <c r="C64" s="192" t="e">
        <v>#N/A</v>
      </c>
      <c r="D64" s="192" t="e">
        <v>#N/A</v>
      </c>
      <c r="E64" s="192" t="e">
        <v>#N/A</v>
      </c>
      <c r="F64" s="192" t="e">
        <v>#N/A</v>
      </c>
      <c r="G64" s="192" t="e">
        <v>#N/A</v>
      </c>
      <c r="H64" s="192">
        <v>0.013465700250764316</v>
      </c>
      <c r="I64" s="192">
        <v>0.013465700250764316</v>
      </c>
      <c r="J64" s="192">
        <v>0.012672140686623135</v>
      </c>
      <c r="K64" s="192">
        <v>0.012171566974277218</v>
      </c>
      <c r="L64" s="192">
        <v>0.011487268518518518</v>
      </c>
      <c r="M64" s="192">
        <v>0.010991426687183996</v>
      </c>
      <c r="N64" s="192">
        <v>0.011408743198128336</v>
      </c>
      <c r="O64" s="193">
        <v>0.011149950246217436</v>
      </c>
      <c r="P64" s="192">
        <v>0.010342855722135202</v>
      </c>
      <c r="Q64" s="192">
        <v>0.01122029920797888</v>
      </c>
      <c r="R64" s="192">
        <v>0.011012578919465998</v>
      </c>
      <c r="S64" s="192">
        <v>0.01100982597371848</v>
      </c>
      <c r="T64" s="192">
        <v>0.011785216178521617</v>
      </c>
      <c r="U64" s="192">
        <v>0.011256180645749311</v>
      </c>
      <c r="V64" s="192">
        <v>0.010188315904968763</v>
      </c>
      <c r="W64" s="192">
        <v>0.00947107038477597</v>
      </c>
      <c r="X64" s="192">
        <v>0.00894142933906502</v>
      </c>
      <c r="Y64" s="192">
        <v>0.007652738541974111</v>
      </c>
      <c r="Z64" s="192">
        <v>0.008361031400317926</v>
      </c>
      <c r="AA64" s="193">
        <v>0.008058936057633604</v>
      </c>
      <c r="AB64" s="192">
        <v>0.007531027834678877</v>
      </c>
      <c r="AC64" s="192">
        <v>0.007781792194385993</v>
      </c>
      <c r="AD64" s="192">
        <v>0.00697733839108473</v>
      </c>
      <c r="AE64" s="192">
        <v>0.006336618267343091</v>
      </c>
      <c r="AF64" s="192">
        <v>0.005796935085806119</v>
      </c>
      <c r="AG64" s="192">
        <v>0.0048329164864509095</v>
      </c>
      <c r="AH64" s="192">
        <v>0.003831203853521546</v>
      </c>
      <c r="AI64" s="192">
        <v>0.003586866550170146</v>
      </c>
      <c r="AJ64" s="192">
        <v>0.003253953826576986</v>
      </c>
      <c r="AK64" s="192">
        <v>0.0028701096023104385</v>
      </c>
      <c r="AL64" s="192">
        <v>0.002602921646746348</v>
      </c>
      <c r="AM64" s="193">
        <v>0.002490528974322997</v>
      </c>
      <c r="AN64" s="192">
        <v>0.0018403097275994373</v>
      </c>
      <c r="AO64" s="192">
        <v>0.001376817829790896</v>
      </c>
      <c r="AP64" s="192">
        <v>0.0008204987948923951</v>
      </c>
      <c r="AQ64" s="193">
        <v>0.0006956521739130435</v>
      </c>
    </row>
    <row r="65" spans="1:43" ht="12.75">
      <c r="A65" s="166"/>
      <c r="B65" s="190" t="s">
        <v>231</v>
      </c>
      <c r="C65" s="186" t="e">
        <v>#N/A</v>
      </c>
      <c r="D65" s="186" t="e">
        <v>#N/A</v>
      </c>
      <c r="E65" s="186" t="e">
        <v>#N/A</v>
      </c>
      <c r="F65" s="186" t="e">
        <v>#N/A</v>
      </c>
      <c r="G65" s="186" t="e">
        <v>#N/A</v>
      </c>
      <c r="H65" s="186">
        <v>0.009652708598124421</v>
      </c>
      <c r="I65" s="186">
        <v>0.009652708598124421</v>
      </c>
      <c r="J65" s="186">
        <v>0.008922221503846901</v>
      </c>
      <c r="K65" s="186">
        <v>0.008339209614618145</v>
      </c>
      <c r="L65" s="186">
        <v>0.008043981481481482</v>
      </c>
      <c r="M65" s="186">
        <v>0.008023741481644317</v>
      </c>
      <c r="N65" s="186">
        <v>0.007754790883520412</v>
      </c>
      <c r="O65" s="187">
        <v>0.007986119970402878</v>
      </c>
      <c r="P65" s="186">
        <v>0.007881454961338604</v>
      </c>
      <c r="Q65" s="186">
        <v>0.008042436687200548</v>
      </c>
      <c r="R65" s="186">
        <v>0.007831702732661814</v>
      </c>
      <c r="S65" s="186">
        <v>0.007884456019888717</v>
      </c>
      <c r="T65" s="186">
        <v>0.00697350069735007</v>
      </c>
      <c r="U65" s="186">
        <v>0.007223095677535488</v>
      </c>
      <c r="V65" s="186">
        <v>0.006426476186211066</v>
      </c>
      <c r="W65" s="186">
        <v>0.006240798118970708</v>
      </c>
      <c r="X65" s="186">
        <v>0.006039763567974208</v>
      </c>
      <c r="Y65" s="186">
        <v>0.005755365349749126</v>
      </c>
      <c r="Z65" s="186">
        <v>0.0055740209335452835</v>
      </c>
      <c r="AA65" s="187">
        <v>0.00539297488705279</v>
      </c>
      <c r="AB65" s="186">
        <v>0.005522753745431177</v>
      </c>
      <c r="AC65" s="186">
        <v>0.005399610910390281</v>
      </c>
      <c r="AD65" s="186">
        <v>0.004776037264883351</v>
      </c>
      <c r="AE65" s="186">
        <v>0.0042956829358368805</v>
      </c>
      <c r="AF65" s="186">
        <v>0.0029654288392737572</v>
      </c>
      <c r="AG65" s="186">
        <v>0.0028583786223367246</v>
      </c>
      <c r="AH65" s="186">
        <v>0.002324759619855307</v>
      </c>
      <c r="AI65" s="186">
        <v>0.002096937367791778</v>
      </c>
      <c r="AJ65" s="186">
        <v>0.0018178512997636793</v>
      </c>
      <c r="AK65" s="186">
        <v>0.0017041275763718228</v>
      </c>
      <c r="AL65" s="186">
        <v>0.0015050907481186369</v>
      </c>
      <c r="AM65" s="187">
        <v>0.001315420232917076</v>
      </c>
      <c r="AN65" s="186">
        <v>0.0009027934512751956</v>
      </c>
      <c r="AO65" s="186">
        <v>0.0005163066861715859</v>
      </c>
      <c r="AP65" s="186">
        <v>0.0004273431223397891</v>
      </c>
      <c r="AQ65" s="187">
        <v>9.153318077803204E-05</v>
      </c>
    </row>
    <row r="66" spans="1:43" ht="15">
      <c r="A66" s="108" t="s">
        <v>232</v>
      </c>
      <c r="B66" s="205"/>
      <c r="C66" s="154"/>
      <c r="D66" s="154"/>
      <c r="E66" s="154"/>
      <c r="F66" s="154"/>
      <c r="G66" s="154"/>
      <c r="H66" s="154"/>
      <c r="I66" s="154"/>
      <c r="J66" s="154"/>
      <c r="K66" s="154"/>
      <c r="L66" s="154"/>
      <c r="M66" s="154"/>
      <c r="N66" s="154"/>
      <c r="O66" s="155"/>
      <c r="P66" s="154"/>
      <c r="Q66" s="154"/>
      <c r="R66" s="154"/>
      <c r="S66" s="154"/>
      <c r="T66" s="154"/>
      <c r="U66" s="154"/>
      <c r="V66" s="154"/>
      <c r="W66" s="154"/>
      <c r="X66" s="154"/>
      <c r="Y66" s="154"/>
      <c r="Z66" s="154"/>
      <c r="AA66" s="155"/>
      <c r="AB66" s="156"/>
      <c r="AC66" s="156"/>
      <c r="AD66" s="156"/>
      <c r="AE66" s="156"/>
      <c r="AF66" s="154"/>
      <c r="AG66" s="154"/>
      <c r="AH66" s="154"/>
      <c r="AI66" s="154"/>
      <c r="AJ66" s="154"/>
      <c r="AK66" s="154"/>
      <c r="AL66" s="154"/>
      <c r="AM66" s="155"/>
      <c r="AN66" s="154"/>
      <c r="AO66" s="154"/>
      <c r="AP66" s="154"/>
      <c r="AQ66" s="155"/>
    </row>
    <row r="67" spans="1:43" s="210" customFormat="1" ht="12.75">
      <c r="A67" s="206"/>
      <c r="B67" s="53" t="s">
        <v>18</v>
      </c>
      <c r="C67" s="207">
        <v>1645475.28</v>
      </c>
      <c r="D67" s="207">
        <v>1645475.28</v>
      </c>
      <c r="E67" s="207">
        <v>1645475.28</v>
      </c>
      <c r="F67" s="207">
        <v>1645475.28</v>
      </c>
      <c r="G67" s="207">
        <v>1645475.28</v>
      </c>
      <c r="H67" s="207">
        <v>1645475.28</v>
      </c>
      <c r="I67" s="207">
        <v>1590485.01</v>
      </c>
      <c r="J67" s="207">
        <v>1645475.28</v>
      </c>
      <c r="K67" s="207">
        <v>1143760.25</v>
      </c>
      <c r="L67" s="207">
        <v>1448530.32</v>
      </c>
      <c r="M67" s="207">
        <v>1387573.1</v>
      </c>
      <c r="N67" s="207">
        <v>1538234.06</v>
      </c>
      <c r="O67" s="208">
        <v>1665240.52</v>
      </c>
      <c r="P67" s="207">
        <v>1768651.93</v>
      </c>
      <c r="Q67" s="207">
        <v>1846213.97</v>
      </c>
      <c r="R67" s="207">
        <v>1660606.73</v>
      </c>
      <c r="S67" s="207">
        <v>1843018.71</v>
      </c>
      <c r="T67" s="207">
        <v>1987373.23</v>
      </c>
      <c r="U67" s="207">
        <v>1966371.31</v>
      </c>
      <c r="V67" s="207">
        <v>2069497.14</v>
      </c>
      <c r="W67" s="207">
        <v>1910616.89</v>
      </c>
      <c r="X67" s="207">
        <v>1499131.22</v>
      </c>
      <c r="Y67" s="207">
        <v>1505015.83</v>
      </c>
      <c r="Z67" s="207">
        <v>1426117.03</v>
      </c>
      <c r="AA67" s="208">
        <v>1545796.63</v>
      </c>
      <c r="AB67" s="209">
        <v>1943101.62</v>
      </c>
      <c r="AC67" s="209">
        <v>2038674.13</v>
      </c>
      <c r="AD67" s="209">
        <v>1427340.76</v>
      </c>
      <c r="AE67" s="209">
        <v>1259960.31</v>
      </c>
      <c r="AF67" s="207">
        <v>968430.25</v>
      </c>
      <c r="AG67" s="207">
        <v>1189520.51</v>
      </c>
      <c r="AH67" s="207">
        <v>1323026.73</v>
      </c>
      <c r="AI67" s="207">
        <v>945358.46</v>
      </c>
      <c r="AJ67" s="207">
        <v>732042.94</v>
      </c>
      <c r="AK67" s="207">
        <v>569705.12</v>
      </c>
      <c r="AL67" s="207">
        <v>738137.41</v>
      </c>
      <c r="AM67" s="208">
        <v>781464.64</v>
      </c>
      <c r="AN67" s="207">
        <v>568106.15</v>
      </c>
      <c r="AO67" s="207">
        <v>179564.44</v>
      </c>
      <c r="AP67" s="207">
        <v>148781.11</v>
      </c>
      <c r="AQ67" s="208">
        <v>15730.27</v>
      </c>
    </row>
    <row r="68" spans="1:43" ht="12.75">
      <c r="A68" s="211"/>
      <c r="B68" s="163" t="s">
        <v>233</v>
      </c>
      <c r="C68" s="180">
        <v>0.004621731876355969</v>
      </c>
      <c r="D68" s="180">
        <v>0.004621731876355969</v>
      </c>
      <c r="E68" s="180">
        <v>0.004621731876355969</v>
      </c>
      <c r="F68" s="180">
        <v>0.004621731876355969</v>
      </c>
      <c r="G68" s="180">
        <v>0.004621731876355969</v>
      </c>
      <c r="H68" s="180">
        <v>0.004621731876355969</v>
      </c>
      <c r="I68" s="180">
        <v>0.004792823909238909</v>
      </c>
      <c r="J68" s="180">
        <v>0.004621731876355969</v>
      </c>
      <c r="K68" s="180">
        <v>0.0030165212131660767</v>
      </c>
      <c r="L68" s="180">
        <v>0.0035672062371174414</v>
      </c>
      <c r="M68" s="180">
        <v>0.0031970596067813174</v>
      </c>
      <c r="N68" s="180">
        <v>0.003305468778141625</v>
      </c>
      <c r="O68" s="181">
        <v>0.0033960163646562245</v>
      </c>
      <c r="P68" s="180">
        <v>0.0034144440747891015</v>
      </c>
      <c r="Q68" s="180">
        <v>0.0034129053824818846</v>
      </c>
      <c r="R68" s="180">
        <v>0.0029564819335599637</v>
      </c>
      <c r="S68" s="180">
        <v>0.003118339256677502</v>
      </c>
      <c r="T68" s="180">
        <v>0.0032057360892103364</v>
      </c>
      <c r="U68" s="180">
        <v>0.003012433925704043</v>
      </c>
      <c r="V68" s="180">
        <v>0.0030298889652472503</v>
      </c>
      <c r="W68" s="180">
        <v>0.0026728774679070284</v>
      </c>
      <c r="X68" s="180">
        <v>0.001996255967580682</v>
      </c>
      <c r="Y68" s="180">
        <v>0.001918826964022686</v>
      </c>
      <c r="Z68" s="180">
        <v>0.0017270284501458106</v>
      </c>
      <c r="AA68" s="181">
        <v>0.0018041548885461697</v>
      </c>
      <c r="AB68" s="180">
        <v>0.0021790252241800125</v>
      </c>
      <c r="AC68" s="180">
        <v>0.0022150523415798515</v>
      </c>
      <c r="AD68" s="180">
        <v>0.0015047929181369014</v>
      </c>
      <c r="AE68" s="180">
        <v>0.0012804438354039023</v>
      </c>
      <c r="AF68" s="180">
        <v>0.0009290850522648767</v>
      </c>
      <c r="AG68" s="180">
        <v>0.0010765696580819983</v>
      </c>
      <c r="AH68" s="180">
        <v>0.0011600421056550078</v>
      </c>
      <c r="AI68" s="180">
        <v>0.0008025342059780422</v>
      </c>
      <c r="AJ68" s="180">
        <v>0.0006015713328912738</v>
      </c>
      <c r="AK68" s="180">
        <v>0.00045184620570308043</v>
      </c>
      <c r="AL68" s="180">
        <v>0.0005637910604424441</v>
      </c>
      <c r="AM68" s="181">
        <v>0.0005808863695730688</v>
      </c>
      <c r="AN68" s="180">
        <v>0.00040978225604016403</v>
      </c>
      <c r="AO68" s="180">
        <v>0.00012612690316185634</v>
      </c>
      <c r="AP68" s="180">
        <v>0.00010234728927712342</v>
      </c>
      <c r="AQ68" s="181">
        <v>1.1672270111109131E-05</v>
      </c>
    </row>
    <row r="69" spans="1:43" ht="12.75">
      <c r="A69" s="166"/>
      <c r="B69" s="177"/>
      <c r="C69" s="159"/>
      <c r="D69" s="159"/>
      <c r="E69" s="159"/>
      <c r="F69" s="159"/>
      <c r="G69" s="159"/>
      <c r="H69" s="159"/>
      <c r="I69" s="159"/>
      <c r="J69" s="159"/>
      <c r="K69" s="159"/>
      <c r="L69" s="159"/>
      <c r="M69" s="159"/>
      <c r="N69" s="159"/>
      <c r="O69" s="160"/>
      <c r="P69" s="159"/>
      <c r="Q69" s="159"/>
      <c r="R69" s="159"/>
      <c r="S69" s="159"/>
      <c r="T69" s="159"/>
      <c r="U69" s="159"/>
      <c r="V69" s="159"/>
      <c r="W69" s="159"/>
      <c r="X69" s="159"/>
      <c r="Y69" s="159"/>
      <c r="Z69" s="159"/>
      <c r="AA69" s="160"/>
      <c r="AB69" s="161"/>
      <c r="AC69" s="161"/>
      <c r="AD69" s="161"/>
      <c r="AE69" s="161"/>
      <c r="AF69" s="159"/>
      <c r="AG69" s="159"/>
      <c r="AH69" s="159"/>
      <c r="AI69" s="159"/>
      <c r="AJ69" s="159"/>
      <c r="AK69" s="159"/>
      <c r="AL69" s="159"/>
      <c r="AM69" s="160"/>
      <c r="AN69" s="159"/>
      <c r="AO69" s="159"/>
      <c r="AP69" s="159"/>
      <c r="AQ69" s="160"/>
    </row>
    <row r="70" spans="1:43" ht="12.75">
      <c r="A70" s="162"/>
      <c r="B70" s="163" t="s">
        <v>20</v>
      </c>
      <c r="C70" s="213">
        <v>319117.28</v>
      </c>
      <c r="D70" s="213">
        <v>319117.28</v>
      </c>
      <c r="E70" s="213">
        <v>319117.28</v>
      </c>
      <c r="F70" s="213">
        <v>319117.28</v>
      </c>
      <c r="G70" s="213">
        <v>319117.28</v>
      </c>
      <c r="H70" s="213">
        <v>319117.28</v>
      </c>
      <c r="I70" s="213">
        <v>52131.55</v>
      </c>
      <c r="J70" s="213">
        <v>319117.28</v>
      </c>
      <c r="K70" s="213">
        <v>-84499</v>
      </c>
      <c r="L70" s="213">
        <v>102071.21</v>
      </c>
      <c r="M70" s="213">
        <v>13839.21</v>
      </c>
      <c r="N70" s="213">
        <v>76359.39</v>
      </c>
      <c r="O70" s="214">
        <v>3712.76</v>
      </c>
      <c r="P70" s="213">
        <v>512029.84</v>
      </c>
      <c r="Q70" s="213">
        <v>241491.8</v>
      </c>
      <c r="R70" s="213">
        <v>123289.47</v>
      </c>
      <c r="S70" s="213">
        <v>172168.87</v>
      </c>
      <c r="T70" s="213">
        <v>287676.93</v>
      </c>
      <c r="U70" s="213">
        <v>88579.16</v>
      </c>
      <c r="V70" s="213">
        <v>409104.19</v>
      </c>
      <c r="W70" s="213">
        <v>360420.9</v>
      </c>
      <c r="X70" s="213">
        <v>114954.92</v>
      </c>
      <c r="Y70" s="213">
        <v>306656.16</v>
      </c>
      <c r="Z70" s="213">
        <v>132312.47</v>
      </c>
      <c r="AA70" s="214">
        <v>69978.83</v>
      </c>
      <c r="AB70" s="215">
        <v>60611.27</v>
      </c>
      <c r="AC70" s="215">
        <v>561120.93</v>
      </c>
      <c r="AD70" s="215">
        <v>158786.9</v>
      </c>
      <c r="AE70" s="215">
        <v>216434.35</v>
      </c>
      <c r="AF70" s="213">
        <v>161708.58</v>
      </c>
      <c r="AG70" s="213">
        <v>147417.26</v>
      </c>
      <c r="AH70" s="213">
        <v>331570.78</v>
      </c>
      <c r="AI70" s="213">
        <v>209248.19</v>
      </c>
      <c r="AJ70" s="213">
        <v>249842.31</v>
      </c>
      <c r="AK70" s="213">
        <v>-27501.24</v>
      </c>
      <c r="AL70" s="213">
        <v>136048.53</v>
      </c>
      <c r="AM70" s="214">
        <v>180542.4</v>
      </c>
      <c r="AN70" s="213">
        <v>274903.77</v>
      </c>
      <c r="AO70" s="213">
        <v>35463.11</v>
      </c>
      <c r="AP70" s="213">
        <v>79951.49</v>
      </c>
      <c r="AQ70" s="214">
        <v>10375</v>
      </c>
    </row>
    <row r="71" spans="1:43" ht="12.75">
      <c r="A71" s="216"/>
      <c r="B71" s="53" t="s">
        <v>21</v>
      </c>
      <c r="C71" s="207">
        <v>6035788.02</v>
      </c>
      <c r="D71" s="207">
        <v>6035788.02</v>
      </c>
      <c r="E71" s="207">
        <v>6035788.02</v>
      </c>
      <c r="F71" s="207">
        <v>6035788.02</v>
      </c>
      <c r="G71" s="207">
        <v>6035788.02</v>
      </c>
      <c r="H71" s="207">
        <v>6035788.02</v>
      </c>
      <c r="I71" s="207">
        <v>6087919.569999999</v>
      </c>
      <c r="J71" s="207">
        <v>6035788.02</v>
      </c>
      <c r="K71" s="207">
        <v>5716670.739999999</v>
      </c>
      <c r="L71" s="207">
        <v>5801169.739999999</v>
      </c>
      <c r="M71" s="207">
        <v>5699098.529999999</v>
      </c>
      <c r="N71" s="207">
        <v>5685259.319999999</v>
      </c>
      <c r="O71" s="208">
        <v>5608899.93</v>
      </c>
      <c r="P71" s="207">
        <v>5605187.17</v>
      </c>
      <c r="Q71" s="207">
        <v>5093157.33</v>
      </c>
      <c r="R71" s="207">
        <v>4851665.53</v>
      </c>
      <c r="S71" s="207">
        <v>4728376.06</v>
      </c>
      <c r="T71" s="207">
        <v>4556207.19</v>
      </c>
      <c r="U71" s="207">
        <v>4268530.26</v>
      </c>
      <c r="V71" s="207">
        <v>4179951.1</v>
      </c>
      <c r="W71" s="207">
        <v>3770846.91</v>
      </c>
      <c r="X71" s="207">
        <v>3410426.01</v>
      </c>
      <c r="Y71" s="207">
        <v>3295471.09</v>
      </c>
      <c r="Z71" s="207">
        <v>2988814.93</v>
      </c>
      <c r="AA71" s="208">
        <v>2856502.46</v>
      </c>
      <c r="AB71" s="209">
        <v>2786523.63</v>
      </c>
      <c r="AC71" s="209">
        <v>2725912.36</v>
      </c>
      <c r="AD71" s="209">
        <v>2164791.43</v>
      </c>
      <c r="AE71" s="209">
        <v>2006004.53</v>
      </c>
      <c r="AF71" s="207">
        <v>1789570.18</v>
      </c>
      <c r="AG71" s="207">
        <v>1627861.6</v>
      </c>
      <c r="AH71" s="207">
        <v>1480444.34</v>
      </c>
      <c r="AI71" s="207">
        <v>1148873.56</v>
      </c>
      <c r="AJ71" s="207">
        <v>939625.37</v>
      </c>
      <c r="AK71" s="207">
        <v>689783.06</v>
      </c>
      <c r="AL71" s="207">
        <v>717284.3</v>
      </c>
      <c r="AM71" s="208">
        <v>581235.77</v>
      </c>
      <c r="AN71" s="207">
        <v>400693.37</v>
      </c>
      <c r="AO71" s="207">
        <v>125789.6</v>
      </c>
      <c r="AP71" s="207">
        <v>90326.49</v>
      </c>
      <c r="AQ71" s="208">
        <v>10375</v>
      </c>
    </row>
    <row r="72" spans="1:43" ht="12.75">
      <c r="A72" s="218"/>
      <c r="B72" s="163"/>
      <c r="C72" s="219"/>
      <c r="D72" s="219"/>
      <c r="E72" s="219"/>
      <c r="F72" s="219"/>
      <c r="G72" s="219"/>
      <c r="H72" s="219"/>
      <c r="I72" s="219"/>
      <c r="J72" s="219"/>
      <c r="K72" s="219"/>
      <c r="L72" s="219"/>
      <c r="M72" s="219"/>
      <c r="N72" s="219"/>
      <c r="O72" s="220"/>
      <c r="P72" s="219"/>
      <c r="Q72" s="219"/>
      <c r="R72" s="219"/>
      <c r="S72" s="219"/>
      <c r="T72" s="219"/>
      <c r="U72" s="219"/>
      <c r="V72" s="219"/>
      <c r="W72" s="219"/>
      <c r="X72" s="219"/>
      <c r="Y72" s="219"/>
      <c r="Z72" s="219"/>
      <c r="AA72" s="220"/>
      <c r="AB72" s="219"/>
      <c r="AC72" s="219"/>
      <c r="AD72" s="219"/>
      <c r="AE72" s="219"/>
      <c r="AF72" s="188"/>
      <c r="AG72" s="188"/>
      <c r="AH72" s="188"/>
      <c r="AI72" s="188"/>
      <c r="AJ72" s="188"/>
      <c r="AK72" s="188"/>
      <c r="AL72" s="188"/>
      <c r="AM72" s="189"/>
      <c r="AN72" s="188"/>
      <c r="AO72" s="188"/>
      <c r="AP72" s="188"/>
      <c r="AQ72" s="189"/>
    </row>
    <row r="73" spans="1:43" ht="12.75">
      <c r="A73" s="216"/>
      <c r="B73" s="53" t="s">
        <v>234</v>
      </c>
      <c r="C73" s="221">
        <v>0.00021274485333333337</v>
      </c>
      <c r="D73" s="221">
        <v>0.00021274485333333337</v>
      </c>
      <c r="E73" s="221">
        <v>0.00021274485333333337</v>
      </c>
      <c r="F73" s="221">
        <v>0.00021274485333333337</v>
      </c>
      <c r="G73" s="221">
        <v>0.00021274485333333337</v>
      </c>
      <c r="H73" s="221">
        <v>0.00021274485333333337</v>
      </c>
      <c r="I73" s="221">
        <v>3.475436666666667E-05</v>
      </c>
      <c r="J73" s="221">
        <v>0.00021274485333333337</v>
      </c>
      <c r="K73" s="221">
        <v>-5.6332666666666663E-05</v>
      </c>
      <c r="L73" s="221">
        <v>6.804747333333334E-05</v>
      </c>
      <c r="M73" s="221">
        <v>9.226139999999999E-06</v>
      </c>
      <c r="N73" s="221">
        <v>5.090626E-05</v>
      </c>
      <c r="O73" s="222">
        <v>2.4751733333333335E-06</v>
      </c>
      <c r="P73" s="221">
        <v>0.0003413532266666667</v>
      </c>
      <c r="Q73" s="221">
        <v>0.00016099453333333333</v>
      </c>
      <c r="R73" s="221">
        <v>8.219298E-05</v>
      </c>
      <c r="S73" s="221">
        <v>0.00011477924666666666</v>
      </c>
      <c r="T73" s="221">
        <v>0.00019178462</v>
      </c>
      <c r="U73" s="221">
        <v>5.9052773333333334E-05</v>
      </c>
      <c r="V73" s="221">
        <v>0.00027273612666666667</v>
      </c>
      <c r="W73" s="221">
        <v>0.0002402806</v>
      </c>
      <c r="X73" s="221">
        <v>7.663661333333333E-05</v>
      </c>
      <c r="Y73" s="221">
        <v>0.00020443743999999997</v>
      </c>
      <c r="Z73" s="221">
        <v>8.820831333333334E-05</v>
      </c>
      <c r="AA73" s="222">
        <v>4.6652553333333336E-05</v>
      </c>
      <c r="AB73" s="221">
        <v>4.0407513333333334E-05</v>
      </c>
      <c r="AC73" s="221">
        <v>0.00037408062</v>
      </c>
      <c r="AD73" s="221">
        <v>0.00010585793333333334</v>
      </c>
      <c r="AE73" s="221">
        <v>0.00014428956666666666</v>
      </c>
      <c r="AF73" s="182">
        <v>0.00010780572</v>
      </c>
      <c r="AG73" s="182">
        <v>9.827817333333333E-05</v>
      </c>
      <c r="AH73" s="182">
        <v>0.00022104718666666667</v>
      </c>
      <c r="AI73" s="182">
        <v>0.00013949879333333332</v>
      </c>
      <c r="AJ73" s="182">
        <v>0.00016656154</v>
      </c>
      <c r="AK73" s="182">
        <v>-1.8334160000000002E-05</v>
      </c>
      <c r="AL73" s="221">
        <v>9.069902E-05</v>
      </c>
      <c r="AM73" s="222">
        <v>0.0001203616</v>
      </c>
      <c r="AN73" s="221">
        <v>0.00018326918000000002</v>
      </c>
      <c r="AO73" s="221">
        <v>2.3642073333333334E-05</v>
      </c>
      <c r="AP73" s="221">
        <v>5.3300993333333334E-05</v>
      </c>
      <c r="AQ73" s="222">
        <v>6.916666666666667E-06</v>
      </c>
    </row>
    <row r="74" spans="1:43" ht="13.5" thickBot="1">
      <c r="A74" s="223"/>
      <c r="B74" s="224" t="s">
        <v>235</v>
      </c>
      <c r="C74" s="225">
        <v>0.00402385868</v>
      </c>
      <c r="D74" s="225">
        <v>0.00402385868</v>
      </c>
      <c r="E74" s="225">
        <v>0.00402385868</v>
      </c>
      <c r="F74" s="225">
        <v>0.00402385868</v>
      </c>
      <c r="G74" s="225">
        <v>0.00402385868</v>
      </c>
      <c r="H74" s="225">
        <v>0.00402385868</v>
      </c>
      <c r="I74" s="225">
        <v>0.004058613046666666</v>
      </c>
      <c r="J74" s="225">
        <v>0.00402385868</v>
      </c>
      <c r="K74" s="225">
        <v>0.003811113826666666</v>
      </c>
      <c r="L74" s="225">
        <v>0.003867446493333333</v>
      </c>
      <c r="M74" s="225">
        <v>0.0037993990199999997</v>
      </c>
      <c r="N74" s="225">
        <v>0.0037901728799999996</v>
      </c>
      <c r="O74" s="226">
        <v>0.00373926662</v>
      </c>
      <c r="P74" s="225">
        <v>0.0037367914466666665</v>
      </c>
      <c r="Q74" s="225">
        <v>0.00339543822</v>
      </c>
      <c r="R74" s="225">
        <v>0.0032344436866666667</v>
      </c>
      <c r="S74" s="225">
        <v>0.003152250706666667</v>
      </c>
      <c r="T74" s="225">
        <v>0.0030374714600000003</v>
      </c>
      <c r="U74" s="225">
        <v>0.0028456868400000006</v>
      </c>
      <c r="V74" s="225">
        <v>0.002786634066666667</v>
      </c>
      <c r="W74" s="225">
        <v>0.0025138979400000003</v>
      </c>
      <c r="X74" s="225">
        <v>0.0022736173400000003</v>
      </c>
      <c r="Y74" s="225">
        <v>0.0021969807266666672</v>
      </c>
      <c r="Z74" s="225">
        <v>0.0019925432866666672</v>
      </c>
      <c r="AA74" s="226">
        <v>0.0019043349733333336</v>
      </c>
      <c r="AB74" s="225">
        <v>0.0018576824200000003</v>
      </c>
      <c r="AC74" s="225">
        <v>0.0018172749066666669</v>
      </c>
      <c r="AD74" s="225">
        <v>0.0014431942866666668</v>
      </c>
      <c r="AE74" s="225">
        <v>0.0013373363533333335</v>
      </c>
      <c r="AF74" s="227">
        <v>0.0011930467866666668</v>
      </c>
      <c r="AG74" s="227">
        <v>0.0010852410666666668</v>
      </c>
      <c r="AH74" s="227">
        <v>0.0009869628933333334</v>
      </c>
      <c r="AI74" s="227">
        <v>0.0007659157066666667</v>
      </c>
      <c r="AJ74" s="227">
        <v>0.0006264169133333334</v>
      </c>
      <c r="AK74" s="227">
        <v>0.0004598553733333334</v>
      </c>
      <c r="AL74" s="225">
        <v>0.00047818953333333335</v>
      </c>
      <c r="AM74" s="226">
        <v>0.00038749051333333335</v>
      </c>
      <c r="AN74" s="225">
        <v>0.00026712891333333333</v>
      </c>
      <c r="AO74" s="225">
        <v>8.385973333333333E-05</v>
      </c>
      <c r="AP74" s="225">
        <v>6.021766E-05</v>
      </c>
      <c r="AQ74" s="226">
        <v>6.916666666666667E-06</v>
      </c>
    </row>
    <row r="75" spans="20:43" ht="12.75">
      <c r="T75" s="159"/>
      <c r="U75" s="159"/>
      <c r="V75" s="159"/>
      <c r="W75" s="159"/>
      <c r="X75" s="159"/>
      <c r="Y75" s="159"/>
      <c r="Z75" s="159"/>
      <c r="AA75" s="210"/>
      <c r="AB75" s="210"/>
      <c r="AC75" s="210"/>
      <c r="AD75" s="210"/>
      <c r="AE75" s="159"/>
      <c r="AF75" s="210"/>
      <c r="AG75" s="210"/>
      <c r="AH75" s="210"/>
      <c r="AI75" s="210"/>
      <c r="AJ75" s="210"/>
      <c r="AK75" s="210"/>
      <c r="AL75" s="210"/>
      <c r="AM75" s="210"/>
      <c r="AN75" s="210"/>
      <c r="AO75" s="210"/>
      <c r="AP75" s="210"/>
      <c r="AQ75" s="210"/>
    </row>
    <row r="76" spans="1:43" ht="12.75">
      <c r="A76" s="229"/>
      <c r="C76" s="230" t="s">
        <v>296</v>
      </c>
      <c r="D76" s="230" t="s">
        <v>297</v>
      </c>
      <c r="E76" s="230" t="s">
        <v>298</v>
      </c>
      <c r="F76" s="230" t="s">
        <v>299</v>
      </c>
      <c r="G76" s="230" t="s">
        <v>300</v>
      </c>
      <c r="H76" s="230" t="s">
        <v>301</v>
      </c>
      <c r="I76" s="230" t="s">
        <v>301</v>
      </c>
      <c r="J76" s="230" t="s">
        <v>302</v>
      </c>
      <c r="K76" s="230" t="s">
        <v>303</v>
      </c>
      <c r="L76" s="230" t="s">
        <v>304</v>
      </c>
      <c r="M76" s="230" t="s">
        <v>305</v>
      </c>
      <c r="N76" s="230" t="s">
        <v>306</v>
      </c>
      <c r="O76" s="230" t="s">
        <v>307</v>
      </c>
      <c r="P76" s="230" t="s">
        <v>308</v>
      </c>
      <c r="Q76" s="230" t="s">
        <v>309</v>
      </c>
      <c r="R76" s="230" t="s">
        <v>310</v>
      </c>
      <c r="S76" s="230" t="s">
        <v>311</v>
      </c>
      <c r="T76" s="230" t="s">
        <v>312</v>
      </c>
      <c r="U76" s="230" t="s">
        <v>313</v>
      </c>
      <c r="V76" s="230" t="s">
        <v>314</v>
      </c>
      <c r="W76" s="230" t="s">
        <v>315</v>
      </c>
      <c r="X76" s="230" t="s">
        <v>316</v>
      </c>
      <c r="Y76" s="230" t="s">
        <v>317</v>
      </c>
      <c r="Z76" s="230" t="s">
        <v>318</v>
      </c>
      <c r="AA76" s="231" t="s">
        <v>319</v>
      </c>
      <c r="AB76" s="231" t="s">
        <v>320</v>
      </c>
      <c r="AC76" s="232" t="s">
        <v>321</v>
      </c>
      <c r="AD76" s="232" t="s">
        <v>322</v>
      </c>
      <c r="AE76" s="232" t="s">
        <v>323</v>
      </c>
      <c r="AF76" s="232" t="s">
        <v>324</v>
      </c>
      <c r="AG76" s="232" t="s">
        <v>325</v>
      </c>
      <c r="AH76" s="232" t="s">
        <v>326</v>
      </c>
      <c r="AI76" s="232" t="s">
        <v>327</v>
      </c>
      <c r="AJ76" s="232" t="s">
        <v>328</v>
      </c>
      <c r="AK76" s="232" t="s">
        <v>329</v>
      </c>
      <c r="AL76" s="232" t="s">
        <v>330</v>
      </c>
      <c r="AM76" s="231" t="s">
        <v>331</v>
      </c>
      <c r="AN76" s="231" t="s">
        <v>332</v>
      </c>
      <c r="AO76" s="232" t="s">
        <v>333</v>
      </c>
      <c r="AP76" s="232" t="s">
        <v>334</v>
      </c>
      <c r="AQ76" s="232" t="s">
        <v>335</v>
      </c>
    </row>
    <row r="77" spans="23:43" ht="12.75">
      <c r="W77" s="159"/>
      <c r="X77" s="159"/>
      <c r="Y77" s="159"/>
      <c r="Z77" s="159"/>
      <c r="AA77" s="210"/>
      <c r="AB77" s="210"/>
      <c r="AC77" s="210"/>
      <c r="AD77" s="210"/>
      <c r="AE77" s="159"/>
      <c r="AF77" s="210"/>
      <c r="AG77" s="210"/>
      <c r="AH77" s="210"/>
      <c r="AI77" s="210"/>
      <c r="AJ77" s="210"/>
      <c r="AK77" s="210"/>
      <c r="AL77" s="210"/>
      <c r="AM77" s="210"/>
      <c r="AN77" s="210"/>
      <c r="AO77" s="210"/>
      <c r="AP77" s="210"/>
      <c r="AQ77" s="210"/>
    </row>
    <row r="78" spans="23:43" ht="12.75">
      <c r="W78" s="159"/>
      <c r="X78" s="159"/>
      <c r="Y78" s="159"/>
      <c r="Z78" s="159"/>
      <c r="AA78" s="210"/>
      <c r="AB78" s="210"/>
      <c r="AC78" s="210"/>
      <c r="AD78" s="210"/>
      <c r="AE78" s="159"/>
      <c r="AF78" s="210"/>
      <c r="AG78" s="210"/>
      <c r="AH78" s="210"/>
      <c r="AI78" s="210"/>
      <c r="AJ78" s="210"/>
      <c r="AK78" s="210"/>
      <c r="AL78" s="210"/>
      <c r="AM78" s="210"/>
      <c r="AN78" s="210"/>
      <c r="AO78" s="210"/>
      <c r="AP78" s="210"/>
      <c r="AQ78" s="210"/>
    </row>
    <row r="79" spans="23:43" ht="12.75">
      <c r="W79" s="159"/>
      <c r="X79" s="159"/>
      <c r="Y79" s="159"/>
      <c r="Z79" s="159"/>
      <c r="AA79" s="210"/>
      <c r="AB79" s="210"/>
      <c r="AC79" s="210"/>
      <c r="AD79" s="210"/>
      <c r="AE79" s="159"/>
      <c r="AF79" s="210"/>
      <c r="AG79" s="210"/>
      <c r="AH79" s="210"/>
      <c r="AI79" s="210"/>
      <c r="AJ79" s="210"/>
      <c r="AK79" s="210"/>
      <c r="AL79" s="210"/>
      <c r="AM79" s="210"/>
      <c r="AN79" s="210"/>
      <c r="AO79" s="210"/>
      <c r="AP79" s="210"/>
      <c r="AQ79" s="210"/>
    </row>
    <row r="80" spans="23:43" ht="12.75">
      <c r="W80" s="159"/>
      <c r="X80" s="159"/>
      <c r="Y80" s="159"/>
      <c r="Z80" s="159"/>
      <c r="AA80" s="210"/>
      <c r="AB80" s="210"/>
      <c r="AC80" s="210"/>
      <c r="AD80" s="210"/>
      <c r="AE80" s="159"/>
      <c r="AF80" s="210"/>
      <c r="AG80" s="210"/>
      <c r="AH80" s="210"/>
      <c r="AI80" s="210"/>
      <c r="AJ80" s="210"/>
      <c r="AK80" s="210"/>
      <c r="AL80" s="210"/>
      <c r="AM80" s="210"/>
      <c r="AN80" s="210"/>
      <c r="AO80" s="210"/>
      <c r="AP80" s="210"/>
      <c r="AQ80" s="210"/>
    </row>
    <row r="81" spans="23:43" ht="12.75">
      <c r="W81" s="159"/>
      <c r="X81" s="159"/>
      <c r="Y81" s="159"/>
      <c r="Z81" s="159"/>
      <c r="AA81" s="210"/>
      <c r="AB81" s="210"/>
      <c r="AC81" s="210"/>
      <c r="AD81" s="210"/>
      <c r="AE81" s="159"/>
      <c r="AF81" s="210"/>
      <c r="AG81" s="210"/>
      <c r="AH81" s="210"/>
      <c r="AI81" s="210"/>
      <c r="AJ81" s="210"/>
      <c r="AK81" s="210"/>
      <c r="AL81" s="210"/>
      <c r="AM81" s="210"/>
      <c r="AN81" s="210"/>
      <c r="AO81" s="210"/>
      <c r="AP81" s="210"/>
      <c r="AQ81" s="210"/>
    </row>
    <row r="82" spans="23:43" ht="12.75">
      <c r="W82" s="159"/>
      <c r="X82" s="159"/>
      <c r="Y82" s="159"/>
      <c r="Z82" s="159"/>
      <c r="AA82" s="210"/>
      <c r="AB82" s="210"/>
      <c r="AC82" s="210"/>
      <c r="AD82" s="210"/>
      <c r="AE82" s="159"/>
      <c r="AF82" s="210"/>
      <c r="AG82" s="210"/>
      <c r="AH82" s="210"/>
      <c r="AI82" s="210"/>
      <c r="AJ82" s="210"/>
      <c r="AK82" s="210"/>
      <c r="AL82" s="210"/>
      <c r="AM82" s="210"/>
      <c r="AN82" s="210"/>
      <c r="AO82" s="210"/>
      <c r="AP82" s="210"/>
      <c r="AQ82" s="210"/>
    </row>
    <row r="83" spans="23:43" ht="12.75">
      <c r="W83" s="159"/>
      <c r="X83" s="159"/>
      <c r="Y83" s="159"/>
      <c r="Z83" s="159"/>
      <c r="AA83" s="210"/>
      <c r="AB83" s="210"/>
      <c r="AC83" s="210"/>
      <c r="AD83" s="210"/>
      <c r="AE83" s="159"/>
      <c r="AF83" s="210"/>
      <c r="AG83" s="210"/>
      <c r="AH83" s="210"/>
      <c r="AI83" s="210"/>
      <c r="AJ83" s="210"/>
      <c r="AK83" s="210"/>
      <c r="AL83" s="210"/>
      <c r="AM83" s="210"/>
      <c r="AN83" s="210"/>
      <c r="AO83" s="210"/>
      <c r="AP83" s="210"/>
      <c r="AQ83" s="210"/>
    </row>
  </sheetData>
  <sheetProtection/>
  <protectedRanges>
    <protectedRange password="9555" sqref="A28:A70 A18 A16 B5:B18 B28:B66 C6:H6" name="Range1"/>
    <protectedRange password="9555" sqref="A12:A14" name="Range1_1_2"/>
    <protectedRange password="9555" sqref="A7:A11" name="Range1_1_1_1"/>
    <protectedRange password="9555" sqref="A19:B27" name="Range1_1_4"/>
    <protectedRange password="9555" sqref="B67:B74" name="Range1_2"/>
    <protectedRange password="9555" sqref="A17" name="Range1_3"/>
  </protectedRanges>
  <printOptions/>
  <pageMargins left="0.25" right="0.25" top="0.5" bottom="0.25" header="0.25" footer="0.25"/>
  <pageSetup horizontalDpi="600" verticalDpi="600" orientation="landscape" scale="55" r:id="rId1"/>
  <colBreaks count="3" manualBreakCount="3">
    <brk id="15" max="65535" man="1"/>
    <brk id="27" max="65535" man="1"/>
    <brk id="39" max="278" man="1"/>
  </colBreaks>
</worksheet>
</file>

<file path=xl/worksheets/sheet6.xml><?xml version="1.0" encoding="utf-8"?>
<worksheet xmlns="http://schemas.openxmlformats.org/spreadsheetml/2006/main" xmlns:r="http://schemas.openxmlformats.org/officeDocument/2006/relationships">
  <dimension ref="A1:U635"/>
  <sheetViews>
    <sheetView zoomScale="86" zoomScaleNormal="86" workbookViewId="0" topLeftCell="A1">
      <selection activeCell="A1" sqref="A1"/>
    </sheetView>
  </sheetViews>
  <sheetFormatPr defaultColWidth="9.140625" defaultRowHeight="12.75"/>
  <cols>
    <col min="1" max="1" width="7.421875" style="0" customWidth="1"/>
    <col min="2" max="2" width="27.00390625" style="0" customWidth="1"/>
    <col min="3" max="3" width="14.57421875" style="0" customWidth="1"/>
    <col min="4" max="4" width="15.8515625" style="0" customWidth="1"/>
    <col min="5" max="5" width="10.7109375" style="0" customWidth="1"/>
    <col min="6" max="6" width="1.28515625" style="31" customWidth="1"/>
    <col min="7" max="7" width="11.8515625" style="0" hidden="1" customWidth="1"/>
    <col min="8" max="9" width="10.7109375" style="0" hidden="1" customWidth="1"/>
    <col min="10" max="10" width="1.28515625" style="31" hidden="1" customWidth="1"/>
    <col min="11" max="11" width="11.8515625" style="0" hidden="1" customWidth="1"/>
    <col min="12" max="13" width="10.7109375" style="0" hidden="1" customWidth="1"/>
    <col min="14" max="14" width="1.28515625" style="31" hidden="1" customWidth="1"/>
    <col min="15" max="15" width="11.8515625" style="0" hidden="1" customWidth="1"/>
    <col min="16" max="17" width="10.7109375" style="0" hidden="1" customWidth="1"/>
    <col min="18" max="18" width="1.28515625" style="31" hidden="1" customWidth="1"/>
    <col min="19" max="19" width="11.8515625" style="0" hidden="1" customWidth="1"/>
    <col min="20" max="21" width="10.7109375" style="0" hidden="1" customWidth="1"/>
  </cols>
  <sheetData>
    <row r="1" spans="1:5" ht="15">
      <c r="A1" s="28" t="s">
        <v>59</v>
      </c>
      <c r="B1" s="29"/>
      <c r="C1" s="30"/>
      <c r="D1" s="30"/>
      <c r="E1" s="30"/>
    </row>
    <row r="2" spans="1:5" ht="12.75">
      <c r="A2" s="32"/>
      <c r="B2" s="32"/>
      <c r="C2" s="30"/>
      <c r="D2" s="30"/>
      <c r="E2" s="30"/>
    </row>
    <row r="3" spans="1:6" ht="12.75">
      <c r="A3" s="29" t="s">
        <v>60</v>
      </c>
      <c r="B3" s="32"/>
      <c r="C3" s="30"/>
      <c r="D3" s="33" t="s">
        <v>336</v>
      </c>
      <c r="E3" s="34"/>
      <c r="F3" s="35"/>
    </row>
    <row r="4" spans="1:6" ht="12.75">
      <c r="A4" s="29" t="s">
        <v>62</v>
      </c>
      <c r="B4" s="32"/>
      <c r="C4" s="30"/>
      <c r="D4" s="33" t="s">
        <v>337</v>
      </c>
      <c r="E4" s="34"/>
      <c r="F4" s="35"/>
    </row>
    <row r="5" spans="1:5" ht="12.75">
      <c r="A5" s="29"/>
      <c r="B5" s="32"/>
      <c r="C5" s="30"/>
      <c r="D5" s="36"/>
      <c r="E5" s="30"/>
    </row>
    <row r="6" spans="1:6" ht="12.75">
      <c r="A6" s="29" t="s">
        <v>64</v>
      </c>
      <c r="B6" s="32"/>
      <c r="C6" s="37"/>
      <c r="D6" s="38" t="s">
        <v>65</v>
      </c>
      <c r="E6" s="34"/>
      <c r="F6" s="35"/>
    </row>
    <row r="7" spans="1:6" ht="12.75">
      <c r="A7" s="29"/>
      <c r="B7" s="32"/>
      <c r="C7" s="39"/>
      <c r="D7" s="34"/>
      <c r="E7" s="34"/>
      <c r="F7" s="35"/>
    </row>
    <row r="8" spans="1:21" s="45" customFormat="1" ht="12.75">
      <c r="A8" s="40" t="s">
        <v>66</v>
      </c>
      <c r="B8" s="40"/>
      <c r="C8" s="41" t="s">
        <v>372</v>
      </c>
      <c r="D8" s="41"/>
      <c r="E8" s="41"/>
      <c r="F8" s="42"/>
      <c r="G8" s="43" t="s">
        <v>372</v>
      </c>
      <c r="H8" s="43"/>
      <c r="I8" s="43"/>
      <c r="J8" s="42"/>
      <c r="K8" s="43" t="s">
        <v>372</v>
      </c>
      <c r="L8" s="43"/>
      <c r="M8" s="43"/>
      <c r="N8" s="42"/>
      <c r="O8" s="43" t="s">
        <v>372</v>
      </c>
      <c r="P8" s="43"/>
      <c r="Q8" s="43"/>
      <c r="R8" s="42"/>
      <c r="S8" s="43" t="s">
        <v>372</v>
      </c>
      <c r="T8" s="43"/>
      <c r="U8" s="44"/>
    </row>
    <row r="9" spans="1:21" s="50" customFormat="1" ht="12.75">
      <c r="A9" s="40"/>
      <c r="B9" s="40"/>
      <c r="C9" s="46" t="s">
        <v>68</v>
      </c>
      <c r="D9" s="46"/>
      <c r="E9" s="46"/>
      <c r="F9" s="47"/>
      <c r="G9" s="48" t="s">
        <v>69</v>
      </c>
      <c r="H9" s="48"/>
      <c r="I9" s="48"/>
      <c r="J9" s="47"/>
      <c r="K9" s="48" t="s">
        <v>70</v>
      </c>
      <c r="L9" s="48"/>
      <c r="M9" s="48"/>
      <c r="N9" s="47"/>
      <c r="O9" s="48" t="s">
        <v>71</v>
      </c>
      <c r="P9" s="48"/>
      <c r="Q9" s="48"/>
      <c r="R9" s="47"/>
      <c r="S9" s="48" t="s">
        <v>72</v>
      </c>
      <c r="T9" s="48"/>
      <c r="U9" s="49"/>
    </row>
    <row r="10" spans="1:19" ht="12.75">
      <c r="A10" s="32"/>
      <c r="B10" s="32"/>
      <c r="C10" s="30"/>
      <c r="D10" s="30"/>
      <c r="E10" s="30"/>
      <c r="F10" s="51"/>
      <c r="G10" s="52"/>
      <c r="H10" s="52"/>
      <c r="I10" s="52"/>
      <c r="J10" s="51"/>
      <c r="K10" s="52"/>
      <c r="L10" s="52"/>
      <c r="M10" s="52"/>
      <c r="N10" s="51"/>
      <c r="O10" s="52"/>
      <c r="P10" s="52"/>
      <c r="Q10" s="52"/>
      <c r="R10" s="51"/>
      <c r="S10" s="52"/>
    </row>
    <row r="11" spans="1:5" ht="12.75">
      <c r="A11" s="53" t="s">
        <v>73</v>
      </c>
      <c r="B11" s="53"/>
      <c r="C11" s="54">
        <v>929984960.12</v>
      </c>
      <c r="D11" s="30"/>
      <c r="E11" s="30"/>
    </row>
    <row r="12" spans="1:5" ht="12.75">
      <c r="A12" s="53" t="s">
        <v>74</v>
      </c>
      <c r="B12" s="53"/>
      <c r="C12" s="55">
        <v>45227</v>
      </c>
      <c r="D12" s="30"/>
      <c r="E12" s="30"/>
    </row>
    <row r="13" spans="1:5" ht="12.75">
      <c r="A13" s="56" t="s">
        <v>4</v>
      </c>
      <c r="B13" s="56"/>
      <c r="C13" s="57">
        <v>0.0531</v>
      </c>
      <c r="D13" s="30"/>
      <c r="E13" s="30"/>
    </row>
    <row r="14" spans="1:5" ht="12.75">
      <c r="A14" s="58" t="s">
        <v>0</v>
      </c>
      <c r="B14" s="58"/>
      <c r="C14" s="55" t="s">
        <v>373</v>
      </c>
      <c r="D14" s="30"/>
      <c r="E14" s="30"/>
    </row>
    <row r="15" spans="1:5" ht="12.75">
      <c r="A15" s="59" t="s">
        <v>1</v>
      </c>
      <c r="B15" s="59"/>
      <c r="C15" s="55" t="s">
        <v>374</v>
      </c>
      <c r="D15" s="30"/>
      <c r="E15" s="30"/>
    </row>
    <row r="16" spans="1:5" ht="12.75">
      <c r="A16" s="53" t="s">
        <v>2</v>
      </c>
      <c r="B16" s="53"/>
      <c r="C16" s="54">
        <v>20562.61</v>
      </c>
      <c r="D16" s="30"/>
      <c r="E16" s="30"/>
    </row>
    <row r="17" spans="1:5" ht="12.75">
      <c r="A17" s="56"/>
      <c r="B17" s="56"/>
      <c r="C17" s="55"/>
      <c r="D17" s="30"/>
      <c r="E17" s="30"/>
    </row>
    <row r="18" spans="1:21" s="50" customFormat="1" ht="12.75">
      <c r="A18" s="60" t="s">
        <v>336</v>
      </c>
      <c r="B18" s="40"/>
      <c r="C18" s="46" t="s">
        <v>68</v>
      </c>
      <c r="D18" s="46"/>
      <c r="E18" s="46"/>
      <c r="F18" s="47"/>
      <c r="G18" s="48" t="s">
        <v>69</v>
      </c>
      <c r="H18" s="48"/>
      <c r="I18" s="48"/>
      <c r="J18" s="47"/>
      <c r="K18" s="48" t="s">
        <v>70</v>
      </c>
      <c r="L18" s="48"/>
      <c r="M18" s="48"/>
      <c r="N18" s="47"/>
      <c r="O18" s="48" t="s">
        <v>71</v>
      </c>
      <c r="P18" s="48"/>
      <c r="Q18" s="48"/>
      <c r="R18" s="47"/>
      <c r="S18" s="48" t="s">
        <v>72</v>
      </c>
      <c r="T18" s="48"/>
      <c r="U18" s="49"/>
    </row>
    <row r="19" spans="2:21" s="24" customFormat="1" ht="63.75">
      <c r="B19" s="61"/>
      <c r="C19" s="62" t="s">
        <v>77</v>
      </c>
      <c r="D19" s="62" t="s">
        <v>73</v>
      </c>
      <c r="E19" s="62" t="s">
        <v>78</v>
      </c>
      <c r="F19" s="63"/>
      <c r="G19" s="62" t="s">
        <v>77</v>
      </c>
      <c r="H19" s="62" t="s">
        <v>73</v>
      </c>
      <c r="I19" s="62" t="s">
        <v>78</v>
      </c>
      <c r="J19" s="63"/>
      <c r="K19" s="62" t="s">
        <v>77</v>
      </c>
      <c r="L19" s="62" t="s">
        <v>73</v>
      </c>
      <c r="M19" s="62" t="s">
        <v>78</v>
      </c>
      <c r="N19" s="63"/>
      <c r="O19" s="62" t="s">
        <v>77</v>
      </c>
      <c r="P19" s="62" t="s">
        <v>73</v>
      </c>
      <c r="Q19" s="62" t="s">
        <v>78</v>
      </c>
      <c r="R19" s="63"/>
      <c r="S19" s="62" t="s">
        <v>77</v>
      </c>
      <c r="T19" s="62" t="s">
        <v>73</v>
      </c>
      <c r="U19" s="62" t="s">
        <v>78</v>
      </c>
    </row>
    <row r="20" spans="1:19" ht="12.75">
      <c r="A20" s="64" t="s">
        <v>5</v>
      </c>
      <c r="B20" s="65"/>
      <c r="C20" s="240"/>
      <c r="D20" s="241"/>
      <c r="E20" s="242"/>
      <c r="F20" s="51"/>
      <c r="G20" s="52"/>
      <c r="H20" s="52"/>
      <c r="I20" s="52"/>
      <c r="J20" s="51"/>
      <c r="K20" s="52"/>
      <c r="L20" s="52"/>
      <c r="M20" s="52"/>
      <c r="N20" s="51"/>
      <c r="O20" s="52"/>
      <c r="P20" s="52"/>
      <c r="Q20" s="52"/>
      <c r="R20" s="51"/>
      <c r="S20" s="52"/>
    </row>
    <row r="21" spans="1:5" ht="12.75">
      <c r="A21" s="65"/>
      <c r="B21" s="66" t="s">
        <v>79</v>
      </c>
      <c r="C21" s="67">
        <v>45227</v>
      </c>
      <c r="D21" s="68">
        <v>929984960.12</v>
      </c>
      <c r="E21" s="69">
        <v>1</v>
      </c>
    </row>
    <row r="22" spans="1:5" ht="13.5" thickBot="1">
      <c r="A22" s="65"/>
      <c r="B22" s="70" t="s">
        <v>80</v>
      </c>
      <c r="C22" s="71">
        <v>45227</v>
      </c>
      <c r="D22" s="72">
        <v>929984960.12</v>
      </c>
      <c r="E22" s="73">
        <v>1</v>
      </c>
    </row>
    <row r="23" spans="1:5" ht="13.5" thickTop="1">
      <c r="A23" s="65"/>
      <c r="B23" s="74"/>
      <c r="C23" s="67"/>
      <c r="D23" s="68"/>
      <c r="E23" s="69"/>
    </row>
    <row r="24" spans="1:5" ht="12.75">
      <c r="A24" s="65"/>
      <c r="B24" s="74"/>
      <c r="C24" s="67"/>
      <c r="D24" s="68"/>
      <c r="E24" s="69"/>
    </row>
    <row r="25" spans="1:5" ht="12.75">
      <c r="A25" s="75" t="s">
        <v>81</v>
      </c>
      <c r="B25" s="65"/>
      <c r="C25" s="67"/>
      <c r="D25" s="68"/>
      <c r="E25" s="69"/>
    </row>
    <row r="26" spans="1:5" ht="12.75">
      <c r="A26" s="65"/>
      <c r="B26" s="76" t="s">
        <v>82</v>
      </c>
      <c r="C26" s="67">
        <v>5187</v>
      </c>
      <c r="D26" s="68">
        <v>105957944.7</v>
      </c>
      <c r="E26" s="69">
        <v>0.1139</v>
      </c>
    </row>
    <row r="27" spans="1:5" ht="12.75">
      <c r="A27" s="65"/>
      <c r="B27" s="76" t="s">
        <v>83</v>
      </c>
      <c r="C27" s="67">
        <v>1011</v>
      </c>
      <c r="D27" s="68">
        <v>26486331.56</v>
      </c>
      <c r="E27" s="69">
        <v>0.0285</v>
      </c>
    </row>
    <row r="28" spans="1:5" ht="12.75">
      <c r="A28" s="65"/>
      <c r="B28" s="76" t="s">
        <v>84</v>
      </c>
      <c r="C28" s="67">
        <v>1701</v>
      </c>
      <c r="D28" s="68">
        <v>39188285.14</v>
      </c>
      <c r="E28" s="69">
        <v>0.0421</v>
      </c>
    </row>
    <row r="29" spans="2:5" ht="12.75">
      <c r="B29" s="76" t="s">
        <v>85</v>
      </c>
      <c r="C29" s="67">
        <v>3642</v>
      </c>
      <c r="D29" s="68">
        <v>91710720.34</v>
      </c>
      <c r="E29" s="69">
        <v>0.0986</v>
      </c>
    </row>
    <row r="30" spans="2:5" ht="12.75">
      <c r="B30" s="76" t="s">
        <v>86</v>
      </c>
      <c r="C30" s="67">
        <v>4383</v>
      </c>
      <c r="D30" s="68">
        <v>146103316.29</v>
      </c>
      <c r="E30" s="69">
        <v>0.1571</v>
      </c>
    </row>
    <row r="31" spans="2:5" ht="12.75">
      <c r="B31" s="76" t="s">
        <v>87</v>
      </c>
      <c r="C31" s="67">
        <v>4202</v>
      </c>
      <c r="D31" s="68">
        <v>93598145.92</v>
      </c>
      <c r="E31" s="69">
        <v>0.1006</v>
      </c>
    </row>
    <row r="32" spans="2:5" ht="12.75">
      <c r="B32" s="76" t="s">
        <v>88</v>
      </c>
      <c r="C32" s="67">
        <v>6570</v>
      </c>
      <c r="D32" s="68">
        <v>168025854.19</v>
      </c>
      <c r="E32" s="69">
        <v>0.1807</v>
      </c>
    </row>
    <row r="33" spans="2:5" ht="12.75">
      <c r="B33" s="76" t="s">
        <v>89</v>
      </c>
      <c r="C33" s="67">
        <v>6591</v>
      </c>
      <c r="D33" s="68">
        <v>125651471.75</v>
      </c>
      <c r="E33" s="69">
        <v>0.1351</v>
      </c>
    </row>
    <row r="34" spans="2:5" ht="12.75">
      <c r="B34" s="76" t="s">
        <v>90</v>
      </c>
      <c r="C34" s="67">
        <v>5863</v>
      </c>
      <c r="D34" s="68">
        <v>81864550.4</v>
      </c>
      <c r="E34" s="69">
        <v>0.088</v>
      </c>
    </row>
    <row r="35" spans="2:5" ht="12.75">
      <c r="B35" s="76" t="s">
        <v>91</v>
      </c>
      <c r="C35" s="67">
        <v>2904</v>
      </c>
      <c r="D35" s="68">
        <v>28922869.06</v>
      </c>
      <c r="E35" s="69">
        <v>0.0311</v>
      </c>
    </row>
    <row r="36" spans="2:5" ht="12.75">
      <c r="B36" s="76" t="s">
        <v>92</v>
      </c>
      <c r="C36" s="67">
        <v>1542</v>
      </c>
      <c r="D36" s="68">
        <v>14782551.97</v>
      </c>
      <c r="E36" s="69">
        <v>0.0159</v>
      </c>
    </row>
    <row r="37" spans="2:5" ht="12.75">
      <c r="B37" s="76" t="s">
        <v>93</v>
      </c>
      <c r="C37" s="67">
        <v>1097</v>
      </c>
      <c r="D37" s="68">
        <v>5591552.7</v>
      </c>
      <c r="E37" s="69">
        <v>0.006</v>
      </c>
    </row>
    <row r="38" spans="2:5" ht="12.75">
      <c r="B38" s="76" t="s">
        <v>94</v>
      </c>
      <c r="C38" s="67">
        <v>478</v>
      </c>
      <c r="D38" s="68">
        <v>1802448.01</v>
      </c>
      <c r="E38" s="69">
        <v>0.0019</v>
      </c>
    </row>
    <row r="39" spans="2:5" ht="12.75">
      <c r="B39" s="76" t="s">
        <v>95</v>
      </c>
      <c r="C39" s="67">
        <v>46</v>
      </c>
      <c r="D39" s="68">
        <v>232261.78</v>
      </c>
      <c r="E39" s="69">
        <v>0.0002</v>
      </c>
    </row>
    <row r="40" spans="2:5" ht="12.75">
      <c r="B40" s="76" t="s">
        <v>96</v>
      </c>
      <c r="C40" s="67">
        <v>9</v>
      </c>
      <c r="D40" s="68">
        <v>66002.58</v>
      </c>
      <c r="E40" s="69">
        <v>0.0001</v>
      </c>
    </row>
    <row r="41" spans="2:5" ht="12.75">
      <c r="B41" s="76" t="s">
        <v>375</v>
      </c>
      <c r="C41" s="67">
        <v>1</v>
      </c>
      <c r="D41" s="68">
        <v>653.73</v>
      </c>
      <c r="E41" s="69">
        <v>0</v>
      </c>
    </row>
    <row r="42" spans="2:5" ht="13.5" thickBot="1">
      <c r="B42" s="70" t="s">
        <v>80</v>
      </c>
      <c r="C42" s="71">
        <v>45227</v>
      </c>
      <c r="D42" s="72">
        <v>929984960.12</v>
      </c>
      <c r="E42" s="73">
        <v>1</v>
      </c>
    </row>
    <row r="43" spans="2:5" ht="13.5" thickTop="1">
      <c r="B43" s="74"/>
      <c r="C43" s="67"/>
      <c r="D43" s="68"/>
      <c r="E43" s="69"/>
    </row>
    <row r="44" spans="2:5" ht="12.75">
      <c r="B44" s="74"/>
      <c r="C44" s="67"/>
      <c r="D44" s="68"/>
      <c r="E44" s="69"/>
    </row>
    <row r="45" spans="1:5" ht="12.75">
      <c r="A45" s="75" t="s">
        <v>6</v>
      </c>
      <c r="C45" s="67"/>
      <c r="D45" s="68"/>
      <c r="E45" s="69"/>
    </row>
    <row r="46" spans="2:5" ht="12.75">
      <c r="B46" s="66" t="s">
        <v>99</v>
      </c>
      <c r="C46" s="67">
        <v>45227</v>
      </c>
      <c r="D46" s="68">
        <v>929984960.12</v>
      </c>
      <c r="E46" s="69">
        <v>1</v>
      </c>
    </row>
    <row r="47" spans="1:5" ht="13.5" thickBot="1">
      <c r="A47" s="77"/>
      <c r="B47" s="70" t="s">
        <v>80</v>
      </c>
      <c r="C47" s="71">
        <v>45227</v>
      </c>
      <c r="D47" s="72">
        <v>929984960.12</v>
      </c>
      <c r="E47" s="73">
        <v>1</v>
      </c>
    </row>
    <row r="48" spans="1:5" ht="13.5" thickTop="1">
      <c r="A48" s="77"/>
      <c r="B48" s="74"/>
      <c r="C48" s="67"/>
      <c r="D48" s="68"/>
      <c r="E48" s="69"/>
    </row>
    <row r="49" spans="1:5" ht="12.75">
      <c r="A49" s="77"/>
      <c r="B49" s="74"/>
      <c r="C49" s="67"/>
      <c r="D49" s="68"/>
      <c r="E49" s="69"/>
    </row>
    <row r="50" spans="1:5" ht="12.75">
      <c r="A50" s="75" t="s">
        <v>7</v>
      </c>
      <c r="B50" s="77"/>
      <c r="C50" s="67"/>
      <c r="D50" s="68"/>
      <c r="E50" s="69"/>
    </row>
    <row r="51" spans="1:5" ht="12.75">
      <c r="A51" s="70"/>
      <c r="B51" s="70" t="s">
        <v>100</v>
      </c>
      <c r="C51" s="67"/>
      <c r="D51" s="68"/>
      <c r="E51" s="69"/>
    </row>
    <row r="52" spans="1:5" ht="12.75">
      <c r="A52" s="78"/>
      <c r="B52" s="79" t="s">
        <v>101</v>
      </c>
      <c r="C52" s="67">
        <v>19935</v>
      </c>
      <c r="D52" s="68">
        <v>357517928.87</v>
      </c>
      <c r="E52" s="69">
        <v>0.3844</v>
      </c>
    </row>
    <row r="53" spans="1:5" ht="12.75">
      <c r="A53" s="77"/>
      <c r="B53" s="79" t="s">
        <v>102</v>
      </c>
      <c r="C53" s="67">
        <v>13312</v>
      </c>
      <c r="D53" s="68">
        <v>295024195.66</v>
      </c>
      <c r="E53" s="69">
        <v>0.3172</v>
      </c>
    </row>
    <row r="54" spans="1:5" ht="12.75">
      <c r="A54" s="77"/>
      <c r="B54" s="70" t="s">
        <v>103</v>
      </c>
      <c r="C54" s="67"/>
      <c r="D54" s="68"/>
      <c r="E54" s="69"/>
    </row>
    <row r="55" spans="1:5" ht="12.75">
      <c r="A55" s="77"/>
      <c r="B55" s="77" t="s">
        <v>101</v>
      </c>
      <c r="C55" s="67">
        <v>8911</v>
      </c>
      <c r="D55" s="68">
        <v>211417283.56</v>
      </c>
      <c r="E55" s="69">
        <v>0.2273</v>
      </c>
    </row>
    <row r="56" spans="1:5" ht="12.75">
      <c r="A56" s="77"/>
      <c r="B56" s="77" t="s">
        <v>102</v>
      </c>
      <c r="C56" s="67">
        <v>3069</v>
      </c>
      <c r="D56" s="68">
        <v>66025552.03</v>
      </c>
      <c r="E56" s="69">
        <v>0.071</v>
      </c>
    </row>
    <row r="57" spans="1:5" ht="13.5" thickBot="1">
      <c r="A57" s="77"/>
      <c r="B57" s="70" t="s">
        <v>80</v>
      </c>
      <c r="C57" s="71">
        <v>45227</v>
      </c>
      <c r="D57" s="72">
        <v>929984960.1199999</v>
      </c>
      <c r="E57" s="73">
        <v>1</v>
      </c>
    </row>
    <row r="58" spans="1:5" ht="13.5" thickTop="1">
      <c r="A58" s="77"/>
      <c r="B58" s="77"/>
      <c r="C58" s="67"/>
      <c r="D58" s="68"/>
      <c r="E58" s="69"/>
    </row>
    <row r="59" spans="1:5" ht="12.75">
      <c r="A59" s="77"/>
      <c r="B59" s="77"/>
      <c r="C59" s="67"/>
      <c r="D59" s="68"/>
      <c r="E59" s="69"/>
    </row>
    <row r="60" spans="1:5" ht="12.75">
      <c r="A60" s="75" t="s">
        <v>8</v>
      </c>
      <c r="B60" s="70"/>
      <c r="C60" s="67"/>
      <c r="D60" s="68"/>
      <c r="E60" s="69"/>
    </row>
    <row r="61" spans="1:5" ht="12.75">
      <c r="A61" s="80"/>
      <c r="B61" s="77" t="s">
        <v>104</v>
      </c>
      <c r="C61" s="67">
        <v>16969</v>
      </c>
      <c r="D61" s="68">
        <v>429391084.73</v>
      </c>
      <c r="E61" s="69">
        <v>0.4617</v>
      </c>
    </row>
    <row r="62" spans="1:5" ht="12.75">
      <c r="A62" s="80"/>
      <c r="B62" s="77" t="s">
        <v>105</v>
      </c>
      <c r="C62" s="67">
        <v>1483</v>
      </c>
      <c r="D62" s="68">
        <v>28277558.29</v>
      </c>
      <c r="E62" s="69">
        <v>0.0304</v>
      </c>
    </row>
    <row r="63" spans="1:5" ht="12.75">
      <c r="A63" s="80"/>
      <c r="B63" s="77" t="s">
        <v>106</v>
      </c>
      <c r="C63" s="67">
        <v>398</v>
      </c>
      <c r="D63" s="68">
        <v>7666889</v>
      </c>
      <c r="E63" s="69">
        <v>0.0082</v>
      </c>
    </row>
    <row r="64" spans="1:5" ht="12.75">
      <c r="A64" s="80"/>
      <c r="B64" s="77" t="s">
        <v>107</v>
      </c>
      <c r="C64" s="67">
        <v>25393</v>
      </c>
      <c r="D64" s="68">
        <v>413405060.1</v>
      </c>
      <c r="E64" s="69">
        <v>0.4445</v>
      </c>
    </row>
    <row r="65" spans="1:5" ht="12.75">
      <c r="A65" s="80"/>
      <c r="B65" s="77" t="s">
        <v>108</v>
      </c>
      <c r="C65" s="67">
        <v>984</v>
      </c>
      <c r="D65" s="68">
        <v>51244368</v>
      </c>
      <c r="E65" s="69">
        <v>0.0551</v>
      </c>
    </row>
    <row r="66" spans="1:5" ht="13.5" thickBot="1">
      <c r="A66" s="80"/>
      <c r="B66" s="70" t="s">
        <v>80</v>
      </c>
      <c r="C66" s="71">
        <v>45227</v>
      </c>
      <c r="D66" s="72">
        <v>929984960.1200001</v>
      </c>
      <c r="E66" s="73">
        <v>1</v>
      </c>
    </row>
    <row r="67" spans="1:5" ht="13.5" thickTop="1">
      <c r="A67" s="80"/>
      <c r="B67" s="80"/>
      <c r="C67" s="67"/>
      <c r="D67" s="68"/>
      <c r="E67" s="69"/>
    </row>
    <row r="68" spans="1:5" ht="12.75">
      <c r="A68" s="80"/>
      <c r="B68" s="80"/>
      <c r="C68" s="67"/>
      <c r="D68" s="68"/>
      <c r="E68" s="69"/>
    </row>
    <row r="69" spans="1:5" ht="12.75">
      <c r="A69" s="75" t="s">
        <v>9</v>
      </c>
      <c r="B69" s="80"/>
      <c r="C69" s="67"/>
      <c r="D69" s="68"/>
      <c r="E69" s="69"/>
    </row>
    <row r="70" spans="1:5" ht="12.75">
      <c r="A70" s="80"/>
      <c r="B70" s="77" t="s">
        <v>109</v>
      </c>
      <c r="C70" s="67"/>
      <c r="D70" s="68"/>
      <c r="E70" s="69">
        <v>0.1416</v>
      </c>
    </row>
    <row r="71" spans="1:5" ht="12.75">
      <c r="A71" s="80"/>
      <c r="B71" s="77" t="s">
        <v>110</v>
      </c>
      <c r="C71" s="67"/>
      <c r="D71" s="68"/>
      <c r="E71" s="69">
        <v>0.0615</v>
      </c>
    </row>
    <row r="72" spans="1:5" ht="12.75">
      <c r="A72" s="80"/>
      <c r="B72" s="77" t="s">
        <v>111</v>
      </c>
      <c r="C72" s="67"/>
      <c r="D72" s="68"/>
      <c r="E72" s="69">
        <v>0.0274</v>
      </c>
    </row>
    <row r="73" spans="1:5" ht="12.75">
      <c r="A73" s="80"/>
      <c r="B73" s="77" t="s">
        <v>112</v>
      </c>
      <c r="C73" s="67"/>
      <c r="D73" s="68"/>
      <c r="E73" s="69">
        <v>0.0274</v>
      </c>
    </row>
    <row r="74" spans="1:5" ht="12.75">
      <c r="A74" s="80"/>
      <c r="B74" s="77" t="s">
        <v>113</v>
      </c>
      <c r="C74" s="67"/>
      <c r="D74" s="68"/>
      <c r="E74" s="69">
        <v>0.02</v>
      </c>
    </row>
    <row r="75" spans="1:5" ht="12.75">
      <c r="A75" s="80"/>
      <c r="B75" s="77" t="s">
        <v>114</v>
      </c>
      <c r="C75" s="67"/>
      <c r="D75" s="68"/>
      <c r="E75" s="69">
        <v>0.0229</v>
      </c>
    </row>
    <row r="76" spans="1:5" ht="12.75">
      <c r="A76" s="80"/>
      <c r="B76" s="77" t="s">
        <v>115</v>
      </c>
      <c r="C76" s="67"/>
      <c r="D76" s="68"/>
      <c r="E76" s="69">
        <v>0.0222</v>
      </c>
    </row>
    <row r="77" spans="1:5" ht="12.75">
      <c r="A77" s="80"/>
      <c r="B77" s="77" t="s">
        <v>116</v>
      </c>
      <c r="C77" s="67"/>
      <c r="D77" s="68"/>
      <c r="E77" s="69">
        <v>0.0213</v>
      </c>
    </row>
    <row r="78" spans="1:5" ht="12.75">
      <c r="A78" s="80"/>
      <c r="B78" s="77" t="s">
        <v>117</v>
      </c>
      <c r="C78" s="67"/>
      <c r="D78" s="68"/>
      <c r="E78" s="69">
        <v>0.0833</v>
      </c>
    </row>
    <row r="79" spans="1:5" ht="12.75">
      <c r="A79" s="80"/>
      <c r="B79" s="77" t="s">
        <v>118</v>
      </c>
      <c r="C79" s="67"/>
      <c r="D79" s="68"/>
      <c r="E79" s="69">
        <v>0.1192</v>
      </c>
    </row>
    <row r="80" spans="1:5" ht="12.75">
      <c r="A80" s="80"/>
      <c r="B80" s="77" t="s">
        <v>119</v>
      </c>
      <c r="C80" s="67"/>
      <c r="D80" s="68"/>
      <c r="E80" s="69">
        <v>0.1859</v>
      </c>
    </row>
    <row r="81" spans="1:5" ht="12.75">
      <c r="A81" s="80"/>
      <c r="B81" s="77" t="s">
        <v>120</v>
      </c>
      <c r="C81" s="67"/>
      <c r="D81" s="68"/>
      <c r="E81" s="69">
        <v>0.2672</v>
      </c>
    </row>
    <row r="82" spans="1:5" ht="13.5" thickBot="1">
      <c r="A82" s="80"/>
      <c r="B82" s="70" t="s">
        <v>80</v>
      </c>
      <c r="C82" s="67"/>
      <c r="D82" s="68"/>
      <c r="E82" s="73">
        <v>1</v>
      </c>
    </row>
    <row r="83" spans="1:5" ht="13.5" thickTop="1">
      <c r="A83" s="80"/>
      <c r="C83" s="67"/>
      <c r="D83" s="68"/>
      <c r="E83" s="69"/>
    </row>
    <row r="84" spans="1:5" ht="12.75">
      <c r="A84" s="80"/>
      <c r="B84" s="74"/>
      <c r="C84" s="67"/>
      <c r="D84" s="68"/>
      <c r="E84" s="69"/>
    </row>
    <row r="85" spans="1:5" ht="12.75">
      <c r="A85" s="75" t="s">
        <v>121</v>
      </c>
      <c r="B85" s="77"/>
      <c r="C85" s="67"/>
      <c r="D85" s="68"/>
      <c r="E85" s="69"/>
    </row>
    <row r="86" spans="1:5" ht="12.75">
      <c r="A86" s="80"/>
      <c r="B86" s="76" t="s">
        <v>122</v>
      </c>
      <c r="C86" s="67">
        <v>12549</v>
      </c>
      <c r="D86" s="68">
        <v>32996466.46</v>
      </c>
      <c r="E86" s="69">
        <v>0.0355</v>
      </c>
    </row>
    <row r="87" spans="1:5" ht="12.75">
      <c r="A87" s="35"/>
      <c r="B87" s="76" t="s">
        <v>123</v>
      </c>
      <c r="C87" s="81">
        <v>8699</v>
      </c>
      <c r="D87" s="68">
        <v>63133905.6</v>
      </c>
      <c r="E87" s="69">
        <v>0.0679</v>
      </c>
    </row>
    <row r="88" spans="1:5" ht="12.75">
      <c r="A88" s="80"/>
      <c r="B88" s="76" t="s">
        <v>124</v>
      </c>
      <c r="C88" s="81">
        <v>5763</v>
      </c>
      <c r="D88" s="68">
        <v>71482578.84</v>
      </c>
      <c r="E88" s="69">
        <v>0.0769</v>
      </c>
    </row>
    <row r="89" spans="1:5" ht="12.75">
      <c r="A89" s="80"/>
      <c r="B89" s="76" t="s">
        <v>125</v>
      </c>
      <c r="C89" s="67">
        <v>4574</v>
      </c>
      <c r="D89" s="68">
        <v>79398083.38</v>
      </c>
      <c r="E89" s="69">
        <v>0.0854</v>
      </c>
    </row>
    <row r="90" spans="1:5" ht="12.75">
      <c r="A90" s="80"/>
      <c r="B90" s="76" t="s">
        <v>126</v>
      </c>
      <c r="C90" s="67">
        <v>3164</v>
      </c>
      <c r="D90" s="68">
        <v>70557855.87</v>
      </c>
      <c r="E90" s="69">
        <v>0.0759</v>
      </c>
    </row>
    <row r="91" spans="1:5" ht="12.75">
      <c r="A91" s="80"/>
      <c r="B91" s="76" t="s">
        <v>127</v>
      </c>
      <c r="C91" s="67">
        <v>2069</v>
      </c>
      <c r="D91" s="68">
        <v>56459782.87</v>
      </c>
      <c r="E91" s="69">
        <v>0.0607</v>
      </c>
    </row>
    <row r="92" spans="1:5" ht="12.75">
      <c r="A92" s="80"/>
      <c r="B92" s="76" t="s">
        <v>128</v>
      </c>
      <c r="C92" s="67">
        <v>1460</v>
      </c>
      <c r="D92" s="68">
        <v>47134419.76</v>
      </c>
      <c r="E92" s="69">
        <v>0.0507</v>
      </c>
    </row>
    <row r="93" spans="1:5" ht="12.75">
      <c r="A93" s="80"/>
      <c r="B93" s="76" t="s">
        <v>129</v>
      </c>
      <c r="C93" s="67">
        <v>976</v>
      </c>
      <c r="D93" s="68">
        <v>36418032.96</v>
      </c>
      <c r="E93" s="69">
        <v>0.0392</v>
      </c>
    </row>
    <row r="94" spans="1:5" ht="12.75">
      <c r="A94" s="80"/>
      <c r="B94" s="76" t="s">
        <v>130</v>
      </c>
      <c r="C94" s="67">
        <v>799</v>
      </c>
      <c r="D94" s="68">
        <v>33899733.12</v>
      </c>
      <c r="E94" s="69">
        <v>0.0365</v>
      </c>
    </row>
    <row r="95" spans="1:5" ht="12.75">
      <c r="A95" s="80"/>
      <c r="B95" s="76" t="s">
        <v>131</v>
      </c>
      <c r="C95" s="67">
        <v>666</v>
      </c>
      <c r="D95" s="68">
        <v>31535420.45</v>
      </c>
      <c r="E95" s="69">
        <v>0.0339</v>
      </c>
    </row>
    <row r="96" spans="1:5" ht="12.75">
      <c r="A96" s="80"/>
      <c r="B96" s="76" t="s">
        <v>132</v>
      </c>
      <c r="C96" s="67">
        <v>640</v>
      </c>
      <c r="D96" s="68">
        <v>33401499.02</v>
      </c>
      <c r="E96" s="69">
        <v>0.0359</v>
      </c>
    </row>
    <row r="97" spans="1:5" ht="12.75">
      <c r="A97" s="80"/>
      <c r="B97" s="76" t="s">
        <v>133</v>
      </c>
      <c r="C97" s="67">
        <v>518</v>
      </c>
      <c r="D97" s="68">
        <v>29700720.31</v>
      </c>
      <c r="E97" s="69">
        <v>0.0319</v>
      </c>
    </row>
    <row r="98" spans="1:5" ht="12.75">
      <c r="A98" s="80"/>
      <c r="B98" s="76" t="s">
        <v>134</v>
      </c>
      <c r="C98" s="67">
        <v>477</v>
      </c>
      <c r="D98" s="68">
        <v>29700928.76</v>
      </c>
      <c r="E98" s="69">
        <v>0.0319</v>
      </c>
    </row>
    <row r="99" spans="1:5" ht="12.75">
      <c r="A99" s="80"/>
      <c r="B99" s="76" t="s">
        <v>135</v>
      </c>
      <c r="C99" s="67">
        <v>364</v>
      </c>
      <c r="D99" s="68">
        <v>24539467.16</v>
      </c>
      <c r="E99" s="69">
        <v>0.0264</v>
      </c>
    </row>
    <row r="100" spans="2:5" ht="12.75">
      <c r="B100" s="76" t="s">
        <v>136</v>
      </c>
      <c r="C100" s="67">
        <v>305</v>
      </c>
      <c r="D100" s="68">
        <v>22046186.82</v>
      </c>
      <c r="E100" s="69">
        <v>0.0237</v>
      </c>
    </row>
    <row r="101" spans="2:5" ht="12.75">
      <c r="B101" s="76" t="s">
        <v>137</v>
      </c>
      <c r="C101" s="67">
        <v>236</v>
      </c>
      <c r="D101" s="68">
        <v>18228242.32</v>
      </c>
      <c r="E101" s="69">
        <v>0.0196</v>
      </c>
    </row>
    <row r="102" spans="2:5" ht="12.75">
      <c r="B102" s="76" t="s">
        <v>138</v>
      </c>
      <c r="C102" s="67">
        <v>204</v>
      </c>
      <c r="D102" s="68">
        <v>16812702.23</v>
      </c>
      <c r="E102" s="69">
        <v>0.0181</v>
      </c>
    </row>
    <row r="103" spans="2:5" ht="12.75">
      <c r="B103" s="76" t="s">
        <v>139</v>
      </c>
      <c r="C103" s="67">
        <v>169</v>
      </c>
      <c r="D103" s="68">
        <v>14770517.92</v>
      </c>
      <c r="E103" s="69">
        <v>0.0159</v>
      </c>
    </row>
    <row r="104" spans="2:5" ht="12.75">
      <c r="B104" s="76" t="s">
        <v>140</v>
      </c>
      <c r="C104" s="67">
        <v>156</v>
      </c>
      <c r="D104" s="68">
        <v>14441964.05</v>
      </c>
      <c r="E104" s="69">
        <v>0.0155</v>
      </c>
    </row>
    <row r="105" spans="1:5" ht="12.75">
      <c r="A105" s="77"/>
      <c r="B105" s="76" t="s">
        <v>141</v>
      </c>
      <c r="C105" s="67">
        <v>148</v>
      </c>
      <c r="D105" s="68">
        <v>14433937.4</v>
      </c>
      <c r="E105" s="69">
        <v>0.0155</v>
      </c>
    </row>
    <row r="106" spans="1:5" ht="12.75">
      <c r="A106" s="77"/>
      <c r="B106" s="76" t="s">
        <v>142</v>
      </c>
      <c r="C106" s="67">
        <v>1163</v>
      </c>
      <c r="D106" s="68">
        <v>151916619.5</v>
      </c>
      <c r="E106" s="69">
        <v>0.1634</v>
      </c>
    </row>
    <row r="107" spans="1:5" ht="12.75">
      <c r="A107" s="77"/>
      <c r="B107" s="76" t="s">
        <v>143</v>
      </c>
      <c r="C107" s="67">
        <v>97</v>
      </c>
      <c r="D107" s="68">
        <v>22558452.61</v>
      </c>
      <c r="E107" s="69">
        <v>0.0243</v>
      </c>
    </row>
    <row r="108" spans="1:5" ht="12.75">
      <c r="A108" s="70"/>
      <c r="B108" s="76" t="s">
        <v>144</v>
      </c>
      <c r="C108" s="67">
        <v>15</v>
      </c>
      <c r="D108" s="68">
        <v>5149001.26</v>
      </c>
      <c r="E108" s="69">
        <v>0.0055</v>
      </c>
    </row>
    <row r="109" spans="1:5" ht="12.75">
      <c r="A109" s="80"/>
      <c r="B109" s="76" t="s">
        <v>145</v>
      </c>
      <c r="C109" s="67">
        <v>7</v>
      </c>
      <c r="D109" s="68">
        <v>3156033.14</v>
      </c>
      <c r="E109" s="69">
        <v>0.0034</v>
      </c>
    </row>
    <row r="110" spans="1:5" ht="12.75">
      <c r="A110" s="77"/>
      <c r="B110" s="76" t="s">
        <v>294</v>
      </c>
      <c r="C110" s="67">
        <v>9</v>
      </c>
      <c r="D110" s="68">
        <v>6112408.31</v>
      </c>
      <c r="E110" s="69">
        <v>0.0066</v>
      </c>
    </row>
    <row r="111" spans="1:5" ht="13.5" thickBot="1">
      <c r="A111" s="77"/>
      <c r="B111" s="70" t="s">
        <v>80</v>
      </c>
      <c r="C111" s="71">
        <v>45227</v>
      </c>
      <c r="D111" s="72">
        <v>929984960.1199998</v>
      </c>
      <c r="E111" s="73">
        <v>1</v>
      </c>
    </row>
    <row r="112" spans="1:5" ht="13.5" thickTop="1">
      <c r="A112" s="77"/>
      <c r="B112" s="77"/>
      <c r="C112" s="67"/>
      <c r="D112" s="68"/>
      <c r="E112" s="69"/>
    </row>
    <row r="113" spans="1:5" ht="12.75">
      <c r="A113" s="82"/>
      <c r="B113" s="70"/>
      <c r="C113" s="67"/>
      <c r="D113" s="68"/>
      <c r="E113" s="69"/>
    </row>
    <row r="114" spans="1:5" ht="12.75">
      <c r="A114" s="75" t="s">
        <v>3</v>
      </c>
      <c r="B114" s="83"/>
      <c r="C114" s="67"/>
      <c r="D114" s="68"/>
      <c r="E114" s="69"/>
    </row>
    <row r="115" spans="1:5" ht="12.75">
      <c r="A115" s="84"/>
      <c r="B115" s="77" t="s">
        <v>147</v>
      </c>
      <c r="C115" s="67">
        <v>484</v>
      </c>
      <c r="D115" s="68">
        <v>8404278.09</v>
      </c>
      <c r="E115" s="69">
        <v>0.009</v>
      </c>
    </row>
    <row r="116" spans="1:5" ht="12.75">
      <c r="A116" s="65"/>
      <c r="B116" s="77" t="s">
        <v>148</v>
      </c>
      <c r="C116" s="67">
        <v>23</v>
      </c>
      <c r="D116" s="68">
        <v>404215.27</v>
      </c>
      <c r="E116" s="69">
        <v>0.0004</v>
      </c>
    </row>
    <row r="117" spans="1:5" ht="12.75">
      <c r="A117" s="85"/>
      <c r="B117" s="77" t="s">
        <v>149</v>
      </c>
      <c r="C117" s="67">
        <v>398</v>
      </c>
      <c r="D117" s="68">
        <v>11771417.12</v>
      </c>
      <c r="E117" s="69">
        <v>0.0127</v>
      </c>
    </row>
    <row r="118" spans="1:5" ht="12.75">
      <c r="A118" s="85"/>
      <c r="B118" s="77" t="s">
        <v>150</v>
      </c>
      <c r="C118" s="67">
        <v>1245</v>
      </c>
      <c r="D118" s="68">
        <v>27948511.17</v>
      </c>
      <c r="E118" s="69">
        <v>0.0301</v>
      </c>
    </row>
    <row r="119" spans="1:5" ht="12.75">
      <c r="A119" s="31"/>
      <c r="B119" s="77" t="s">
        <v>151</v>
      </c>
      <c r="C119" s="67">
        <v>1540</v>
      </c>
      <c r="D119" s="68">
        <v>42614663.39</v>
      </c>
      <c r="E119" s="69">
        <v>0.0458</v>
      </c>
    </row>
    <row r="120" spans="1:5" ht="12.75">
      <c r="A120" s="31"/>
      <c r="B120" s="77" t="s">
        <v>152</v>
      </c>
      <c r="C120" s="67">
        <v>643</v>
      </c>
      <c r="D120" s="68">
        <v>13903965.14</v>
      </c>
      <c r="E120" s="69">
        <v>0.015</v>
      </c>
    </row>
    <row r="121" spans="1:5" ht="12.75">
      <c r="A121" s="31"/>
      <c r="B121" s="77" t="s">
        <v>153</v>
      </c>
      <c r="C121" s="67">
        <v>295</v>
      </c>
      <c r="D121" s="68">
        <v>5680183.51</v>
      </c>
      <c r="E121" s="69">
        <v>0.0061</v>
      </c>
    </row>
    <row r="122" spans="1:5" ht="12.75">
      <c r="A122" s="31"/>
      <c r="B122" s="77" t="s">
        <v>154</v>
      </c>
      <c r="C122" s="67">
        <v>181</v>
      </c>
      <c r="D122" s="68">
        <v>3864424.27</v>
      </c>
      <c r="E122" s="69">
        <v>0.0042</v>
      </c>
    </row>
    <row r="123" spans="1:5" ht="12.75">
      <c r="A123" s="31"/>
      <c r="B123" s="77" t="s">
        <v>155</v>
      </c>
      <c r="C123" s="67">
        <v>2</v>
      </c>
      <c r="D123" s="68">
        <v>23232.65</v>
      </c>
      <c r="E123" s="69">
        <v>0</v>
      </c>
    </row>
    <row r="124" spans="1:5" ht="12.75">
      <c r="A124" s="31"/>
      <c r="B124" s="77" t="s">
        <v>156</v>
      </c>
      <c r="C124" s="67">
        <v>1102</v>
      </c>
      <c r="D124" s="68">
        <v>24263460.82</v>
      </c>
      <c r="E124" s="69">
        <v>0.0261</v>
      </c>
    </row>
    <row r="125" spans="1:5" ht="12.75">
      <c r="A125" s="31"/>
      <c r="B125" s="77" t="s">
        <v>157</v>
      </c>
      <c r="C125" s="67">
        <v>1384</v>
      </c>
      <c r="D125" s="68">
        <v>19490788</v>
      </c>
      <c r="E125" s="69">
        <v>0.021</v>
      </c>
    </row>
    <row r="126" spans="1:5" ht="12.75">
      <c r="A126" s="31"/>
      <c r="B126" s="77" t="s">
        <v>158</v>
      </c>
      <c r="C126" s="67">
        <v>115</v>
      </c>
      <c r="D126" s="68">
        <v>3662417.95</v>
      </c>
      <c r="E126" s="69">
        <v>0.0039</v>
      </c>
    </row>
    <row r="127" spans="1:5" ht="12.75">
      <c r="A127" s="31"/>
      <c r="B127" s="77" t="s">
        <v>159</v>
      </c>
      <c r="C127" s="67">
        <v>619</v>
      </c>
      <c r="D127" s="68">
        <v>14265104.28</v>
      </c>
      <c r="E127" s="69">
        <v>0.0153</v>
      </c>
    </row>
    <row r="128" spans="1:5" ht="12.75">
      <c r="A128" s="31"/>
      <c r="B128" s="77" t="s">
        <v>160</v>
      </c>
      <c r="C128" s="67">
        <v>2101</v>
      </c>
      <c r="D128" s="68">
        <v>59253454.9</v>
      </c>
      <c r="E128" s="69">
        <v>0.0637</v>
      </c>
    </row>
    <row r="129" spans="1:5" ht="12.75">
      <c r="A129" s="31"/>
      <c r="B129" s="77" t="s">
        <v>161</v>
      </c>
      <c r="C129" s="67">
        <v>1622</v>
      </c>
      <c r="D129" s="68">
        <v>34122609.08</v>
      </c>
      <c r="E129" s="69">
        <v>0.0367</v>
      </c>
    </row>
    <row r="130" spans="1:5" ht="12.75">
      <c r="A130" s="31"/>
      <c r="B130" s="77" t="s">
        <v>162</v>
      </c>
      <c r="C130" s="67">
        <v>1785</v>
      </c>
      <c r="D130" s="68">
        <v>54477344.44</v>
      </c>
      <c r="E130" s="69">
        <v>0.0586</v>
      </c>
    </row>
    <row r="131" spans="1:5" ht="12.75">
      <c r="A131" s="31"/>
      <c r="B131" s="77" t="s">
        <v>163</v>
      </c>
      <c r="C131" s="67">
        <v>1083</v>
      </c>
      <c r="D131" s="68">
        <v>24809785.39</v>
      </c>
      <c r="E131" s="69">
        <v>0.0267</v>
      </c>
    </row>
    <row r="132" spans="1:5" ht="12.75">
      <c r="A132" s="31"/>
      <c r="B132" s="77" t="s">
        <v>164</v>
      </c>
      <c r="C132" s="67">
        <v>1039</v>
      </c>
      <c r="D132" s="68">
        <v>15478252.4</v>
      </c>
      <c r="E132" s="69">
        <v>0.0166</v>
      </c>
    </row>
    <row r="133" spans="1:5" ht="12.75">
      <c r="A133" s="31"/>
      <c r="B133" s="77" t="s">
        <v>165</v>
      </c>
      <c r="C133" s="67">
        <v>736</v>
      </c>
      <c r="D133" s="68">
        <v>15487972.55</v>
      </c>
      <c r="E133" s="69">
        <v>0.0167</v>
      </c>
    </row>
    <row r="134" spans="1:5" ht="12.75">
      <c r="A134" s="31"/>
      <c r="B134" s="77" t="s">
        <v>166</v>
      </c>
      <c r="C134" s="67">
        <v>240</v>
      </c>
      <c r="D134" s="68">
        <v>3536159.32</v>
      </c>
      <c r="E134" s="69">
        <v>0.0038</v>
      </c>
    </row>
    <row r="135" spans="1:5" ht="12.75">
      <c r="A135" s="31"/>
      <c r="B135" s="77" t="s">
        <v>167</v>
      </c>
      <c r="C135" s="67">
        <v>873</v>
      </c>
      <c r="D135" s="68">
        <v>14589031.77</v>
      </c>
      <c r="E135" s="69">
        <v>0.0157</v>
      </c>
    </row>
    <row r="136" spans="1:5" ht="12.75">
      <c r="A136" s="31"/>
      <c r="B136" s="77" t="s">
        <v>168</v>
      </c>
      <c r="C136" s="67">
        <v>269</v>
      </c>
      <c r="D136" s="68">
        <v>3967391.84</v>
      </c>
      <c r="E136" s="69">
        <v>0.0043</v>
      </c>
    </row>
    <row r="137" spans="1:5" ht="12.75">
      <c r="A137" s="31"/>
      <c r="B137" s="77" t="s">
        <v>169</v>
      </c>
      <c r="C137" s="67">
        <v>1479</v>
      </c>
      <c r="D137" s="68">
        <v>24059237.67</v>
      </c>
      <c r="E137" s="69">
        <v>0.0259</v>
      </c>
    </row>
    <row r="138" spans="1:5" ht="12.75">
      <c r="A138" s="31"/>
      <c r="B138" s="77" t="s">
        <v>170</v>
      </c>
      <c r="C138" s="67">
        <v>1908</v>
      </c>
      <c r="D138" s="68">
        <v>45890521.75</v>
      </c>
      <c r="E138" s="69">
        <v>0.0493</v>
      </c>
    </row>
    <row r="139" spans="1:5" ht="12.75">
      <c r="A139" s="31"/>
      <c r="B139" s="77" t="s">
        <v>171</v>
      </c>
      <c r="C139" s="67">
        <v>681</v>
      </c>
      <c r="D139" s="68">
        <v>15299178.7</v>
      </c>
      <c r="E139" s="69">
        <v>0.0165</v>
      </c>
    </row>
    <row r="140" spans="1:5" ht="12.75">
      <c r="A140" s="31"/>
      <c r="B140" s="77" t="s">
        <v>172</v>
      </c>
      <c r="C140" s="67">
        <v>1435</v>
      </c>
      <c r="D140" s="68">
        <v>29701204.57</v>
      </c>
      <c r="E140" s="69">
        <v>0.0319</v>
      </c>
    </row>
    <row r="141" spans="1:5" ht="12.75">
      <c r="A141" s="31"/>
      <c r="B141" s="77" t="s">
        <v>173</v>
      </c>
      <c r="C141" s="67">
        <v>446</v>
      </c>
      <c r="D141" s="68">
        <v>10796058.71</v>
      </c>
      <c r="E141" s="69">
        <v>0.0116</v>
      </c>
    </row>
    <row r="142" spans="1:5" ht="12.75">
      <c r="A142" s="31"/>
      <c r="B142" s="77" t="s">
        <v>174</v>
      </c>
      <c r="C142" s="67">
        <v>903</v>
      </c>
      <c r="D142" s="68">
        <v>25493011.72</v>
      </c>
      <c r="E142" s="69">
        <v>0.0274</v>
      </c>
    </row>
    <row r="143" spans="1:5" ht="12.75">
      <c r="A143" s="31"/>
      <c r="B143" s="77" t="s">
        <v>175</v>
      </c>
      <c r="C143" s="67">
        <v>192</v>
      </c>
      <c r="D143" s="68">
        <v>6472098.02</v>
      </c>
      <c r="E143" s="69">
        <v>0.007</v>
      </c>
    </row>
    <row r="144" spans="1:5" ht="12.75">
      <c r="A144" s="31"/>
      <c r="B144" s="77" t="s">
        <v>176</v>
      </c>
      <c r="C144" s="67">
        <v>191</v>
      </c>
      <c r="D144" s="68">
        <v>2864640.94</v>
      </c>
      <c r="E144" s="69">
        <v>0.0031</v>
      </c>
    </row>
    <row r="145" spans="1:5" ht="12.75">
      <c r="A145" s="31"/>
      <c r="B145" s="77" t="s">
        <v>177</v>
      </c>
      <c r="C145" s="67">
        <v>555</v>
      </c>
      <c r="D145" s="68">
        <v>8749775.52</v>
      </c>
      <c r="E145" s="69">
        <v>0.0094</v>
      </c>
    </row>
    <row r="146" spans="1:5" ht="12.75">
      <c r="A146" s="31"/>
      <c r="B146" s="77" t="s">
        <v>178</v>
      </c>
      <c r="C146" s="67">
        <v>213</v>
      </c>
      <c r="D146" s="68">
        <v>3853307.83</v>
      </c>
      <c r="E146" s="69">
        <v>0.0041</v>
      </c>
    </row>
    <row r="147" spans="1:5" ht="12.75">
      <c r="A147" s="31"/>
      <c r="B147" s="77" t="s">
        <v>179</v>
      </c>
      <c r="C147" s="67">
        <v>1927</v>
      </c>
      <c r="D147" s="68">
        <v>27361665.64</v>
      </c>
      <c r="E147" s="69">
        <v>0.0294</v>
      </c>
    </row>
    <row r="148" spans="1:5" ht="12.75">
      <c r="A148" s="31"/>
      <c r="B148" s="77" t="s">
        <v>180</v>
      </c>
      <c r="C148" s="67">
        <v>1315</v>
      </c>
      <c r="D148" s="68">
        <v>24627644.88</v>
      </c>
      <c r="E148" s="69">
        <v>0.0265</v>
      </c>
    </row>
    <row r="149" spans="1:5" ht="12.75">
      <c r="A149" s="31"/>
      <c r="B149" s="77" t="s">
        <v>181</v>
      </c>
      <c r="C149" s="67">
        <v>732</v>
      </c>
      <c r="D149" s="68">
        <v>22524300.07</v>
      </c>
      <c r="E149" s="69">
        <v>0.0242</v>
      </c>
    </row>
    <row r="150" spans="1:5" ht="12.75">
      <c r="A150" s="31"/>
      <c r="B150" s="77" t="s">
        <v>182</v>
      </c>
      <c r="C150" s="67">
        <v>1766</v>
      </c>
      <c r="D150" s="68">
        <v>30147115.13</v>
      </c>
      <c r="E150" s="69">
        <v>0.0324</v>
      </c>
    </row>
    <row r="151" spans="1:5" ht="12.75">
      <c r="A151" s="31"/>
      <c r="B151" s="77" t="s">
        <v>183</v>
      </c>
      <c r="C151" s="67">
        <v>782</v>
      </c>
      <c r="D151" s="68">
        <v>13387650.02</v>
      </c>
      <c r="E151" s="69">
        <v>0.0144</v>
      </c>
    </row>
    <row r="152" spans="1:5" ht="12.75">
      <c r="A152" s="31"/>
      <c r="B152" s="77" t="s">
        <v>184</v>
      </c>
      <c r="C152" s="67">
        <v>675</v>
      </c>
      <c r="D152" s="68">
        <v>14488943.47</v>
      </c>
      <c r="E152" s="69">
        <v>0.0156</v>
      </c>
    </row>
    <row r="153" spans="1:5" ht="12.75">
      <c r="A153" s="31"/>
      <c r="B153" s="77" t="s">
        <v>185</v>
      </c>
      <c r="C153" s="67">
        <v>1917</v>
      </c>
      <c r="D153" s="68">
        <v>28618095.44</v>
      </c>
      <c r="E153" s="69">
        <v>0.0308</v>
      </c>
    </row>
    <row r="154" spans="1:5" ht="12.75">
      <c r="A154" s="31"/>
      <c r="B154" s="77" t="s">
        <v>186</v>
      </c>
      <c r="C154" s="67">
        <v>35</v>
      </c>
      <c r="D154" s="68">
        <v>585477.51</v>
      </c>
      <c r="E154" s="69">
        <v>0.0006</v>
      </c>
    </row>
    <row r="155" spans="1:5" ht="12.75">
      <c r="A155" s="31"/>
      <c r="B155" s="77" t="s">
        <v>187</v>
      </c>
      <c r="C155" s="67">
        <v>760</v>
      </c>
      <c r="D155" s="68">
        <v>11621441.63</v>
      </c>
      <c r="E155" s="69">
        <v>0.0125</v>
      </c>
    </row>
    <row r="156" spans="1:5" ht="12.75">
      <c r="A156" s="31"/>
      <c r="B156" s="77" t="s">
        <v>188</v>
      </c>
      <c r="C156" s="67">
        <v>987</v>
      </c>
      <c r="D156" s="68">
        <v>23168546.69</v>
      </c>
      <c r="E156" s="69">
        <v>0.0249</v>
      </c>
    </row>
    <row r="157" spans="1:5" ht="12.75">
      <c r="A157" s="31"/>
      <c r="B157" s="77" t="s">
        <v>189</v>
      </c>
      <c r="C157" s="67">
        <v>1149</v>
      </c>
      <c r="D157" s="68">
        <v>21155582.04</v>
      </c>
      <c r="E157" s="69">
        <v>0.0227</v>
      </c>
    </row>
    <row r="158" spans="1:5" ht="12.75">
      <c r="A158" s="31"/>
      <c r="B158" s="77" t="s">
        <v>190</v>
      </c>
      <c r="C158" s="67">
        <v>3249</v>
      </c>
      <c r="D158" s="68">
        <v>57636306.1</v>
      </c>
      <c r="E158" s="69">
        <v>0.062</v>
      </c>
    </row>
    <row r="159" spans="1:5" ht="12.75">
      <c r="A159" s="31"/>
      <c r="B159" s="77" t="s">
        <v>191</v>
      </c>
      <c r="C159" s="67">
        <v>241</v>
      </c>
      <c r="D159" s="68">
        <v>5374384.28</v>
      </c>
      <c r="E159" s="69">
        <v>0.0058</v>
      </c>
    </row>
    <row r="160" spans="1:5" ht="12.75">
      <c r="A160" s="31"/>
      <c r="B160" s="77" t="s">
        <v>192</v>
      </c>
      <c r="C160" s="67">
        <v>280</v>
      </c>
      <c r="D160" s="68">
        <v>3863213.4</v>
      </c>
      <c r="E160" s="69">
        <v>0.0042</v>
      </c>
    </row>
    <row r="161" spans="1:5" ht="12.75">
      <c r="A161" s="31"/>
      <c r="B161" s="77" t="s">
        <v>193</v>
      </c>
      <c r="C161" s="67">
        <v>1178</v>
      </c>
      <c r="D161" s="68">
        <v>18480486.39</v>
      </c>
      <c r="E161" s="69">
        <v>0.0199</v>
      </c>
    </row>
    <row r="162" spans="1:5" ht="12.75">
      <c r="A162" s="31"/>
      <c r="B162" s="77" t="s">
        <v>194</v>
      </c>
      <c r="C162" s="67">
        <v>640</v>
      </c>
      <c r="D162" s="68">
        <v>16079954.42</v>
      </c>
      <c r="E162" s="69">
        <v>0.0173</v>
      </c>
    </row>
    <row r="163" spans="1:5" ht="12.75">
      <c r="A163" s="31"/>
      <c r="B163" s="77" t="s">
        <v>195</v>
      </c>
      <c r="C163" s="67">
        <v>241</v>
      </c>
      <c r="D163" s="68">
        <v>4000922.69</v>
      </c>
      <c r="E163" s="69">
        <v>0.0043</v>
      </c>
    </row>
    <row r="164" spans="1:5" ht="12.75">
      <c r="A164" s="31"/>
      <c r="B164" s="77" t="s">
        <v>196</v>
      </c>
      <c r="C164" s="67">
        <v>1453</v>
      </c>
      <c r="D164" s="68">
        <v>27514812.62</v>
      </c>
      <c r="E164" s="69">
        <v>0.0296</v>
      </c>
    </row>
    <row r="165" spans="1:5" ht="12.75">
      <c r="A165" s="31"/>
      <c r="B165" s="77" t="s">
        <v>197</v>
      </c>
      <c r="C165" s="67">
        <v>118</v>
      </c>
      <c r="D165" s="68">
        <v>4150718.92</v>
      </c>
      <c r="E165" s="69">
        <v>0.0045</v>
      </c>
    </row>
    <row r="166" spans="1:5" ht="13.5" thickBot="1">
      <c r="A166" s="31"/>
      <c r="B166" s="70" t="s">
        <v>80</v>
      </c>
      <c r="C166" s="71">
        <v>45227</v>
      </c>
      <c r="D166" s="72">
        <v>929984960.12</v>
      </c>
      <c r="E166" s="73">
        <v>1.0001999999999998</v>
      </c>
    </row>
    <row r="167" spans="1:5" ht="13.5" thickTop="1">
      <c r="A167" s="31"/>
      <c r="B167" s="77"/>
      <c r="C167" s="67"/>
      <c r="D167" s="68"/>
      <c r="E167" s="69"/>
    </row>
    <row r="168" spans="1:5" ht="12.75">
      <c r="A168" s="31"/>
      <c r="B168" s="77"/>
      <c r="C168" s="67"/>
      <c r="D168" s="68"/>
      <c r="E168" s="69"/>
    </row>
    <row r="169" spans="1:5" ht="12.75">
      <c r="A169" s="31"/>
      <c r="B169" s="77"/>
      <c r="C169" s="67"/>
      <c r="D169" s="68"/>
      <c r="E169" s="69"/>
    </row>
    <row r="170" spans="1:5" ht="12.75">
      <c r="A170" s="31"/>
      <c r="B170" s="31"/>
      <c r="C170" s="67"/>
      <c r="D170" s="68"/>
      <c r="E170" s="69"/>
    </row>
    <row r="171" spans="1:5" ht="12.75">
      <c r="A171" s="31"/>
      <c r="B171" s="31"/>
      <c r="C171" s="67"/>
      <c r="D171" s="68"/>
      <c r="E171" s="69"/>
    </row>
    <row r="172" spans="1:5" ht="12.75">
      <c r="A172" s="31"/>
      <c r="B172" s="31"/>
      <c r="C172" s="67"/>
      <c r="D172" s="68"/>
      <c r="E172" s="69"/>
    </row>
    <row r="173" spans="1:5" ht="12.75">
      <c r="A173" s="31"/>
      <c r="B173" s="31"/>
      <c r="C173" s="67"/>
      <c r="D173" s="68"/>
      <c r="E173" s="69"/>
    </row>
    <row r="174" spans="1:5" ht="12.75">
      <c r="A174" s="31"/>
      <c r="B174" s="31"/>
      <c r="D174" s="68"/>
      <c r="E174" s="69"/>
    </row>
    <row r="175" spans="1:5" ht="12.75">
      <c r="A175" s="31"/>
      <c r="B175" s="31"/>
      <c r="D175" s="68"/>
      <c r="E175" s="69"/>
    </row>
    <row r="176" spans="1:2" ht="12.75">
      <c r="A176" s="31"/>
      <c r="B176" s="31"/>
    </row>
    <row r="177" spans="1:2" ht="12.75">
      <c r="A177" s="31"/>
      <c r="B177" s="31"/>
    </row>
    <row r="178" spans="1:2" ht="12.75">
      <c r="A178" s="31"/>
      <c r="B178" s="31"/>
    </row>
    <row r="179" spans="1:2" ht="12.75">
      <c r="A179" s="31"/>
      <c r="B179" s="31"/>
    </row>
    <row r="180" spans="1:2" ht="12.75">
      <c r="A180" s="31"/>
      <c r="B180" s="31"/>
    </row>
    <row r="181" spans="1:2" ht="12.75">
      <c r="A181" s="31"/>
      <c r="B181" s="31"/>
    </row>
    <row r="182" spans="1:2" ht="12.75">
      <c r="A182" s="31"/>
      <c r="B182" s="31"/>
    </row>
    <row r="183" spans="1:2" ht="12.75">
      <c r="A183" s="31"/>
      <c r="B183" s="31"/>
    </row>
    <row r="184" spans="1:2" ht="12.75">
      <c r="A184" s="31"/>
      <c r="B184" s="31"/>
    </row>
    <row r="185" spans="1:2" ht="12.75">
      <c r="A185" s="31"/>
      <c r="B185" s="31"/>
    </row>
    <row r="186" spans="1:2" ht="12.75">
      <c r="A186" s="31"/>
      <c r="B186" s="31"/>
    </row>
    <row r="187" spans="1:2" ht="12.75">
      <c r="A187" s="31"/>
      <c r="B187" s="31"/>
    </row>
    <row r="188" spans="1:2" ht="12.75">
      <c r="A188" s="31"/>
      <c r="B188" s="31"/>
    </row>
    <row r="189" spans="1:2" ht="12.75">
      <c r="A189" s="31"/>
      <c r="B189" s="31"/>
    </row>
    <row r="190" spans="1:2" ht="12.75">
      <c r="A190" s="31"/>
      <c r="B190" s="31"/>
    </row>
    <row r="191" spans="1:2" ht="12.75">
      <c r="A191" s="31"/>
      <c r="B191" s="31"/>
    </row>
    <row r="192" spans="1:2" ht="12.75">
      <c r="A192" s="31"/>
      <c r="B192" s="31"/>
    </row>
    <row r="193" spans="1:2" ht="12.75">
      <c r="A193" s="31"/>
      <c r="B193" s="31"/>
    </row>
    <row r="194" spans="1:2" ht="12.75">
      <c r="A194" s="31"/>
      <c r="B194" s="31"/>
    </row>
    <row r="195" spans="1:2" ht="12.75">
      <c r="A195" s="31"/>
      <c r="B195" s="31"/>
    </row>
    <row r="196" spans="1:2" ht="12.75">
      <c r="A196" s="31"/>
      <c r="B196" s="31"/>
    </row>
    <row r="197" spans="1:2" ht="12.75">
      <c r="A197" s="31"/>
      <c r="B197" s="31"/>
    </row>
    <row r="198" spans="1:2" ht="12.75">
      <c r="A198" s="31"/>
      <c r="B198" s="31"/>
    </row>
    <row r="199" spans="1:2" ht="12.75">
      <c r="A199" s="31"/>
      <c r="B199" s="31"/>
    </row>
    <row r="200" spans="1:2" ht="12.75">
      <c r="A200" s="31"/>
      <c r="B200" s="31"/>
    </row>
    <row r="201" spans="1:2" ht="12.75">
      <c r="A201" s="31"/>
      <c r="B201" s="31"/>
    </row>
    <row r="202" spans="1:2" ht="12.75">
      <c r="A202" s="31"/>
      <c r="B202" s="31"/>
    </row>
    <row r="203" spans="1:2" ht="12.75">
      <c r="A203" s="31"/>
      <c r="B203" s="31"/>
    </row>
    <row r="204" spans="1:2" ht="12.75">
      <c r="A204" s="31"/>
      <c r="B204" s="31"/>
    </row>
    <row r="205" spans="1:2" ht="12.75">
      <c r="A205" s="31"/>
      <c r="B205" s="31"/>
    </row>
    <row r="206" spans="1:2" ht="12.75">
      <c r="A206" s="31"/>
      <c r="B206" s="31"/>
    </row>
    <row r="207" spans="1:2" ht="12.75">
      <c r="A207" s="31"/>
      <c r="B207" s="31"/>
    </row>
    <row r="208" spans="1:2" ht="12.75">
      <c r="A208" s="31"/>
      <c r="B208" s="31"/>
    </row>
    <row r="209" spans="1:2" ht="12.75">
      <c r="A209" s="31"/>
      <c r="B209" s="31"/>
    </row>
    <row r="210" spans="1:2" ht="12.75">
      <c r="A210" s="31"/>
      <c r="B210" s="31"/>
    </row>
    <row r="211" spans="1:2" ht="12.75">
      <c r="A211" s="31"/>
      <c r="B211" s="31"/>
    </row>
    <row r="212" spans="1:2" ht="12.75">
      <c r="A212" s="31"/>
      <c r="B212" s="31"/>
    </row>
    <row r="213" spans="1:2" ht="12.75">
      <c r="A213" s="31"/>
      <c r="B213" s="31"/>
    </row>
    <row r="214" spans="1:2" ht="12.75">
      <c r="A214" s="31"/>
      <c r="B214" s="31"/>
    </row>
    <row r="215" spans="1:2" ht="12.75">
      <c r="A215" s="31"/>
      <c r="B215" s="31"/>
    </row>
    <row r="216" spans="1:2" ht="12.75">
      <c r="A216" s="31"/>
      <c r="B216" s="31"/>
    </row>
    <row r="217" spans="1:2" ht="12.75">
      <c r="A217" s="31"/>
      <c r="B217" s="31"/>
    </row>
    <row r="218" spans="1:2" ht="12.75">
      <c r="A218" s="31"/>
      <c r="B218" s="31"/>
    </row>
    <row r="219" spans="1:2" ht="12.75">
      <c r="A219" s="31"/>
      <c r="B219" s="31"/>
    </row>
    <row r="220" spans="1:2" ht="12.75">
      <c r="A220" s="31"/>
      <c r="B220" s="31"/>
    </row>
    <row r="221" spans="1:2" ht="12.75">
      <c r="A221" s="31"/>
      <c r="B221" s="31"/>
    </row>
    <row r="222" spans="1:2" ht="12.75">
      <c r="A222" s="31"/>
      <c r="B222" s="31"/>
    </row>
    <row r="223" spans="1:2" ht="12.75">
      <c r="A223" s="31"/>
      <c r="B223" s="31"/>
    </row>
    <row r="224" spans="1:2" ht="12.75">
      <c r="A224" s="31"/>
      <c r="B224" s="31"/>
    </row>
    <row r="225" spans="1:2" ht="12.75">
      <c r="A225" s="31"/>
      <c r="B225" s="31"/>
    </row>
    <row r="226" spans="1:2" ht="12.75">
      <c r="A226" s="31"/>
      <c r="B226" s="31"/>
    </row>
    <row r="227" spans="1:2" ht="12.75">
      <c r="A227" s="31"/>
      <c r="B227" s="31"/>
    </row>
    <row r="228" spans="1:2" ht="12.75">
      <c r="A228" s="31"/>
      <c r="B228" s="31"/>
    </row>
    <row r="229" spans="1:2" ht="12.75">
      <c r="A229" s="31"/>
      <c r="B229" s="31"/>
    </row>
    <row r="230" spans="1:2" ht="12.75">
      <c r="A230" s="31"/>
      <c r="B230" s="31"/>
    </row>
    <row r="231" spans="1:2" ht="12.75">
      <c r="A231" s="31"/>
      <c r="B231" s="31"/>
    </row>
    <row r="232" spans="1:2" ht="12.75">
      <c r="A232" s="31"/>
      <c r="B232" s="31"/>
    </row>
    <row r="233" spans="1:2" ht="12.75">
      <c r="A233" s="31"/>
      <c r="B233" s="31"/>
    </row>
    <row r="234" spans="1:2" ht="12.75">
      <c r="A234" s="31"/>
      <c r="B234" s="31"/>
    </row>
    <row r="235" spans="1:2" ht="12.75">
      <c r="A235" s="31"/>
      <c r="B235" s="31"/>
    </row>
    <row r="236" spans="1:2" ht="12.75">
      <c r="A236" s="31"/>
      <c r="B236" s="31"/>
    </row>
    <row r="237" spans="1:2" ht="12.75">
      <c r="A237" s="31"/>
      <c r="B237" s="31"/>
    </row>
    <row r="238" spans="1:2" ht="12.75">
      <c r="A238" s="31"/>
      <c r="B238" s="31"/>
    </row>
    <row r="239" spans="1:2" ht="12.75">
      <c r="A239" s="31"/>
      <c r="B239" s="31"/>
    </row>
    <row r="240" spans="1:2" ht="12.75">
      <c r="A240" s="31"/>
      <c r="B240" s="31"/>
    </row>
    <row r="241" spans="1:2" ht="12.75">
      <c r="A241" s="31"/>
      <c r="B241" s="31"/>
    </row>
    <row r="242" spans="1:2" ht="12.75">
      <c r="A242" s="31"/>
      <c r="B242" s="31"/>
    </row>
    <row r="243" spans="1:2" ht="12.75">
      <c r="A243" s="31"/>
      <c r="B243" s="31"/>
    </row>
    <row r="244" spans="1:2" ht="12.75">
      <c r="A244" s="31"/>
      <c r="B244" s="31"/>
    </row>
    <row r="245" spans="1:2" ht="12.75">
      <c r="A245" s="31"/>
      <c r="B245" s="31"/>
    </row>
    <row r="246" spans="1:2" ht="12.75">
      <c r="A246" s="31"/>
      <c r="B246" s="31"/>
    </row>
    <row r="247" spans="1:2" ht="12.75">
      <c r="A247" s="31"/>
      <c r="B247" s="31"/>
    </row>
    <row r="248" spans="1:2" ht="12.75">
      <c r="A248" s="31"/>
      <c r="B248" s="31"/>
    </row>
    <row r="249" spans="1:2" ht="12.75">
      <c r="A249" s="31"/>
      <c r="B249" s="31"/>
    </row>
    <row r="250" spans="1:2" ht="12.75">
      <c r="A250" s="31"/>
      <c r="B250" s="31"/>
    </row>
    <row r="251" spans="1:2" ht="12.75">
      <c r="A251" s="31"/>
      <c r="B251" s="31"/>
    </row>
    <row r="252" spans="1:2" ht="12.75">
      <c r="A252" s="31"/>
      <c r="B252" s="31"/>
    </row>
    <row r="253" spans="1:2" ht="12.75">
      <c r="A253" s="31"/>
      <c r="B253" s="31"/>
    </row>
    <row r="254" spans="1:2" ht="12.75">
      <c r="A254" s="31"/>
      <c r="B254" s="31"/>
    </row>
    <row r="255" spans="1:2" ht="12.75">
      <c r="A255" s="31"/>
      <c r="B255" s="31"/>
    </row>
    <row r="256" spans="1:2" ht="12.75">
      <c r="A256" s="31"/>
      <c r="B256" s="31"/>
    </row>
    <row r="257" spans="1:2" ht="12.75">
      <c r="A257" s="31"/>
      <c r="B257" s="31"/>
    </row>
    <row r="258" spans="1:2" ht="12.75">
      <c r="A258" s="31"/>
      <c r="B258" s="31"/>
    </row>
    <row r="259" spans="1:2" ht="12.75">
      <c r="A259" s="31"/>
      <c r="B259" s="31"/>
    </row>
    <row r="260" spans="1:2" ht="12.75">
      <c r="A260" s="31"/>
      <c r="B260" s="31"/>
    </row>
    <row r="261" spans="1:2" ht="12.75">
      <c r="A261" s="31"/>
      <c r="B261" s="31"/>
    </row>
    <row r="262" spans="1:2" ht="12.75">
      <c r="A262" s="31"/>
      <c r="B262" s="31"/>
    </row>
    <row r="263" spans="1:2" ht="12.75">
      <c r="A263" s="31"/>
      <c r="B263" s="31"/>
    </row>
    <row r="264" spans="1:2" ht="12.75">
      <c r="A264" s="31"/>
      <c r="B264" s="31"/>
    </row>
    <row r="265" spans="1:2" ht="12.75">
      <c r="A265" s="31"/>
      <c r="B265" s="31"/>
    </row>
    <row r="266" spans="1:2" ht="12.75">
      <c r="A266" s="31"/>
      <c r="B266" s="31"/>
    </row>
    <row r="267" spans="1:2" ht="12.75">
      <c r="A267" s="31"/>
      <c r="B267" s="31"/>
    </row>
    <row r="268" spans="1:2" ht="12.75">
      <c r="A268" s="31"/>
      <c r="B268" s="31"/>
    </row>
    <row r="269" spans="1:2" ht="12.75">
      <c r="A269" s="31"/>
      <c r="B269" s="31"/>
    </row>
    <row r="270" spans="1:2" ht="12.75">
      <c r="A270" s="31"/>
      <c r="B270" s="31"/>
    </row>
    <row r="271" spans="1:2" ht="12.75">
      <c r="A271" s="31"/>
      <c r="B271" s="31"/>
    </row>
    <row r="272" spans="1:2" ht="12.75">
      <c r="A272" s="31"/>
      <c r="B272" s="31"/>
    </row>
    <row r="273" spans="1:2" ht="12.75">
      <c r="A273" s="31"/>
      <c r="B273" s="31"/>
    </row>
    <row r="274" spans="1:2" ht="12.75">
      <c r="A274" s="31"/>
      <c r="B274" s="31"/>
    </row>
    <row r="275" spans="1:2" ht="12.75">
      <c r="A275" s="31"/>
      <c r="B275" s="31"/>
    </row>
    <row r="276" spans="1:2" ht="12.75">
      <c r="A276" s="31"/>
      <c r="B276" s="31"/>
    </row>
    <row r="277" spans="1:2" ht="12.75">
      <c r="A277" s="31"/>
      <c r="B277" s="31"/>
    </row>
    <row r="278" spans="1:2" ht="12.75">
      <c r="A278" s="31"/>
      <c r="B278" s="31"/>
    </row>
    <row r="279" spans="1:2" ht="12.75">
      <c r="A279" s="31"/>
      <c r="B279" s="31"/>
    </row>
    <row r="280" spans="1:2" ht="12.75">
      <c r="A280" s="31"/>
      <c r="B280" s="31"/>
    </row>
    <row r="281" spans="1:2" ht="12.75">
      <c r="A281" s="31"/>
      <c r="B281" s="31"/>
    </row>
    <row r="282" spans="1:2" ht="12.75">
      <c r="A282" s="31"/>
      <c r="B282" s="31"/>
    </row>
    <row r="283" spans="1:2" ht="12.75">
      <c r="A283" s="31"/>
      <c r="B283" s="31"/>
    </row>
    <row r="284" spans="1:2" ht="12.75">
      <c r="A284" s="31"/>
      <c r="B284" s="31"/>
    </row>
    <row r="285" spans="1:2" ht="12.75">
      <c r="A285" s="31"/>
      <c r="B285" s="31"/>
    </row>
    <row r="286" spans="1:2" ht="12.75">
      <c r="A286" s="31"/>
      <c r="B286" s="31"/>
    </row>
    <row r="287" spans="1:2" ht="12.75">
      <c r="A287" s="31"/>
      <c r="B287" s="31"/>
    </row>
    <row r="288" spans="1:2" ht="12.75">
      <c r="A288" s="31"/>
      <c r="B288" s="31"/>
    </row>
    <row r="289" spans="1:2" ht="12.75">
      <c r="A289" s="31"/>
      <c r="B289" s="31"/>
    </row>
    <row r="290" spans="1:2" ht="12.75">
      <c r="A290" s="31"/>
      <c r="B290" s="31"/>
    </row>
    <row r="291" spans="1:2" ht="12.75">
      <c r="A291" s="31"/>
      <c r="B291" s="31"/>
    </row>
    <row r="292" spans="1:2" ht="12.75">
      <c r="A292" s="31"/>
      <c r="B292" s="31"/>
    </row>
    <row r="293" spans="1:2" ht="12.75">
      <c r="A293" s="31"/>
      <c r="B293" s="31"/>
    </row>
    <row r="294" spans="1:2" ht="12.75">
      <c r="A294" s="31"/>
      <c r="B294" s="31"/>
    </row>
    <row r="295" spans="1:2" ht="12.75">
      <c r="A295" s="31"/>
      <c r="B295" s="31"/>
    </row>
    <row r="296" spans="1:2" ht="12.75">
      <c r="A296" s="31"/>
      <c r="B296" s="31"/>
    </row>
    <row r="297" spans="1:2" ht="12.75">
      <c r="A297" s="31"/>
      <c r="B297" s="31"/>
    </row>
    <row r="298" spans="1:2" ht="12.75">
      <c r="A298" s="31"/>
      <c r="B298" s="31"/>
    </row>
    <row r="299" spans="1:2" ht="12.75">
      <c r="A299" s="31"/>
      <c r="B299" s="31"/>
    </row>
    <row r="300" spans="1:2" ht="12.75">
      <c r="A300" s="31"/>
      <c r="B300" s="31"/>
    </row>
    <row r="301" spans="1:2" ht="12.75">
      <c r="A301" s="31"/>
      <c r="B301" s="31"/>
    </row>
    <row r="302" spans="1:2" ht="12.75">
      <c r="A302" s="31"/>
      <c r="B302" s="31"/>
    </row>
    <row r="303" spans="1:2" ht="12.75">
      <c r="A303" s="31"/>
      <c r="B303" s="31"/>
    </row>
    <row r="304" spans="1:2" ht="12.75">
      <c r="A304" s="31"/>
      <c r="B304" s="31"/>
    </row>
    <row r="305" spans="1:2" ht="12.75">
      <c r="A305" s="31"/>
      <c r="B305" s="31"/>
    </row>
    <row r="306" spans="1:2" ht="12.75">
      <c r="A306" s="31"/>
      <c r="B306" s="31"/>
    </row>
    <row r="307" spans="1:2" ht="12.75">
      <c r="A307" s="31"/>
      <c r="B307" s="31"/>
    </row>
    <row r="308" spans="1:2" ht="12.75">
      <c r="A308" s="31"/>
      <c r="B308" s="31"/>
    </row>
    <row r="309" spans="1:2" ht="12.75">
      <c r="A309" s="31"/>
      <c r="B309" s="31"/>
    </row>
    <row r="310" spans="1:2" ht="12.75">
      <c r="A310" s="31"/>
      <c r="B310" s="31"/>
    </row>
    <row r="311" spans="1:2" ht="12.75">
      <c r="A311" s="31"/>
      <c r="B311" s="31"/>
    </row>
    <row r="312" spans="1:2" ht="12.75">
      <c r="A312" s="31"/>
      <c r="B312" s="31"/>
    </row>
    <row r="313" spans="1:2" ht="12.75">
      <c r="A313" s="31"/>
      <c r="B313" s="31"/>
    </row>
    <row r="314" spans="1:2" ht="12.75">
      <c r="A314" s="31"/>
      <c r="B314" s="31"/>
    </row>
    <row r="315" spans="1:2" ht="12.75">
      <c r="A315" s="31"/>
      <c r="B315" s="31"/>
    </row>
    <row r="316" spans="1:2" ht="12.75">
      <c r="A316" s="31"/>
      <c r="B316" s="31"/>
    </row>
    <row r="317" spans="1:2" ht="12.75">
      <c r="A317" s="31"/>
      <c r="B317" s="31"/>
    </row>
    <row r="318" spans="1:2" ht="12.75">
      <c r="A318" s="31"/>
      <c r="B318" s="31"/>
    </row>
    <row r="319" spans="1:2" ht="12.75">
      <c r="A319" s="31"/>
      <c r="B319" s="31"/>
    </row>
    <row r="320" spans="1:2" ht="12.75">
      <c r="A320" s="31"/>
      <c r="B320" s="31"/>
    </row>
    <row r="321" spans="1:2" ht="12.75">
      <c r="A321" s="31"/>
      <c r="B321" s="31"/>
    </row>
    <row r="322" spans="1:2" ht="12.75">
      <c r="A322" s="31"/>
      <c r="B322" s="31"/>
    </row>
    <row r="323" spans="1:2" ht="12.75">
      <c r="A323" s="31"/>
      <c r="B323" s="31"/>
    </row>
    <row r="324" spans="1:2" ht="12.75">
      <c r="A324" s="31"/>
      <c r="B324" s="31"/>
    </row>
    <row r="325" spans="1:2" ht="12.75">
      <c r="A325" s="31"/>
      <c r="B325" s="31"/>
    </row>
    <row r="326" spans="1:2" ht="12.75">
      <c r="A326" s="31"/>
      <c r="B326" s="31"/>
    </row>
    <row r="327" spans="1:2" ht="12.75">
      <c r="A327" s="31"/>
      <c r="B327" s="31"/>
    </row>
    <row r="328" spans="1:2" ht="12.75">
      <c r="A328" s="31"/>
      <c r="B328" s="31"/>
    </row>
    <row r="329" spans="1:2" ht="12.75">
      <c r="A329" s="31"/>
      <c r="B329" s="31"/>
    </row>
    <row r="330" spans="1:2" ht="12.75">
      <c r="A330" s="31"/>
      <c r="B330" s="31"/>
    </row>
    <row r="331" spans="1:2" ht="12.75">
      <c r="A331" s="31"/>
      <c r="B331" s="31"/>
    </row>
    <row r="332" spans="1:2" ht="12.75">
      <c r="A332" s="31"/>
      <c r="B332" s="31"/>
    </row>
    <row r="333" spans="1:2" ht="12.75">
      <c r="A333" s="31"/>
      <c r="B333" s="31"/>
    </row>
    <row r="334" spans="1:2" ht="12.75">
      <c r="A334" s="31"/>
      <c r="B334" s="31"/>
    </row>
    <row r="335" spans="1:2" ht="12.75">
      <c r="A335" s="31"/>
      <c r="B335" s="31"/>
    </row>
    <row r="336" spans="1:2" ht="12.75">
      <c r="A336" s="31"/>
      <c r="B336" s="31"/>
    </row>
    <row r="337" spans="1:2" ht="12.75">
      <c r="A337" s="31"/>
      <c r="B337" s="31"/>
    </row>
    <row r="338" spans="1:2" ht="12.75">
      <c r="A338" s="31"/>
      <c r="B338" s="31"/>
    </row>
    <row r="339" spans="1:2" ht="12.75">
      <c r="A339" s="31"/>
      <c r="B339" s="31"/>
    </row>
    <row r="340" spans="1:2" ht="12.75">
      <c r="A340" s="31"/>
      <c r="B340" s="31"/>
    </row>
    <row r="341" spans="1:2" ht="12.75">
      <c r="A341" s="31"/>
      <c r="B341" s="31"/>
    </row>
    <row r="342" spans="1:2" ht="12.75">
      <c r="A342" s="31"/>
      <c r="B342" s="31"/>
    </row>
    <row r="343" spans="1:2" ht="12.75">
      <c r="A343" s="31"/>
      <c r="B343" s="31"/>
    </row>
    <row r="344" spans="1:2" ht="12.75">
      <c r="A344" s="31"/>
      <c r="B344" s="31"/>
    </row>
    <row r="345" spans="1:2" ht="12.75">
      <c r="A345" s="31"/>
      <c r="B345" s="31"/>
    </row>
    <row r="346" spans="1:2" ht="12.75">
      <c r="A346" s="31"/>
      <c r="B346" s="31"/>
    </row>
    <row r="347" spans="1:2" ht="12.75">
      <c r="A347" s="31"/>
      <c r="B347" s="31"/>
    </row>
    <row r="348" spans="1:2" ht="12.75">
      <c r="A348" s="31"/>
      <c r="B348" s="31"/>
    </row>
    <row r="349" spans="1:2" ht="12.75">
      <c r="A349" s="31"/>
      <c r="B349" s="31"/>
    </row>
    <row r="350" spans="1:2" ht="12.75">
      <c r="A350" s="31"/>
      <c r="B350" s="31"/>
    </row>
    <row r="351" spans="1:2" ht="12.75">
      <c r="A351" s="31"/>
      <c r="B351" s="31"/>
    </row>
    <row r="352" spans="1:2" ht="12.75">
      <c r="A352" s="31"/>
      <c r="B352" s="31"/>
    </row>
    <row r="353" spans="1:2" ht="12.75">
      <c r="A353" s="31"/>
      <c r="B353" s="31"/>
    </row>
    <row r="354" spans="1:2" ht="12.75">
      <c r="A354" s="31"/>
      <c r="B354" s="31"/>
    </row>
    <row r="355" spans="1:2" ht="12.75">
      <c r="A355" s="31"/>
      <c r="B355" s="31"/>
    </row>
    <row r="356" spans="1:2" ht="12.75">
      <c r="A356" s="31"/>
      <c r="B356" s="31"/>
    </row>
    <row r="357" spans="1:2" ht="12.75">
      <c r="A357" s="31"/>
      <c r="B357" s="31"/>
    </row>
    <row r="358" spans="1:2" ht="12.75">
      <c r="A358" s="31"/>
      <c r="B358" s="31"/>
    </row>
    <row r="359" spans="1:2" ht="12.75">
      <c r="A359" s="31"/>
      <c r="B359" s="31"/>
    </row>
    <row r="360" spans="1:2" ht="12.75">
      <c r="A360" s="31"/>
      <c r="B360" s="31"/>
    </row>
    <row r="361" spans="1:2" ht="12.75">
      <c r="A361" s="31"/>
      <c r="B361" s="31"/>
    </row>
    <row r="362" spans="1:2" ht="12.75">
      <c r="A362" s="31"/>
      <c r="B362" s="31"/>
    </row>
    <row r="363" spans="1:2" ht="12.75">
      <c r="A363" s="31"/>
      <c r="B363" s="31"/>
    </row>
    <row r="364" spans="1:2" ht="12.75">
      <c r="A364" s="31"/>
      <c r="B364" s="31"/>
    </row>
    <row r="365" spans="1:2" ht="12.75">
      <c r="A365" s="31"/>
      <c r="B365" s="31"/>
    </row>
    <row r="366" spans="1:2" ht="12.75">
      <c r="A366" s="31"/>
      <c r="B366" s="31"/>
    </row>
    <row r="367" spans="1:2" ht="12.75">
      <c r="A367" s="31"/>
      <c r="B367" s="31"/>
    </row>
    <row r="368" spans="1:2" ht="12.75">
      <c r="A368" s="31"/>
      <c r="B368" s="31"/>
    </row>
    <row r="369" spans="1:2" ht="12.75">
      <c r="A369" s="31"/>
      <c r="B369" s="31"/>
    </row>
    <row r="370" spans="1:2" ht="12.75">
      <c r="A370" s="31"/>
      <c r="B370" s="31"/>
    </row>
    <row r="371" spans="1:2" ht="12.75">
      <c r="A371" s="31"/>
      <c r="B371" s="31"/>
    </row>
    <row r="372" spans="1:2" ht="12.75">
      <c r="A372" s="31"/>
      <c r="B372" s="31"/>
    </row>
    <row r="373" spans="1:2" ht="12.75">
      <c r="A373" s="31"/>
      <c r="B373" s="31"/>
    </row>
    <row r="374" spans="1:2" ht="12.75">
      <c r="A374" s="31"/>
      <c r="B374" s="31"/>
    </row>
    <row r="375" spans="1:2" ht="12.75">
      <c r="A375" s="31"/>
      <c r="B375" s="31"/>
    </row>
    <row r="376" spans="1:2" ht="12.75">
      <c r="A376" s="31"/>
      <c r="B376" s="31"/>
    </row>
    <row r="377" spans="1:2" ht="12.75">
      <c r="A377" s="31"/>
      <c r="B377" s="31"/>
    </row>
    <row r="378" spans="1:2" ht="12.75">
      <c r="A378" s="31"/>
      <c r="B378" s="31"/>
    </row>
    <row r="379" spans="1:2" ht="12.75">
      <c r="A379" s="31"/>
      <c r="B379" s="31"/>
    </row>
    <row r="380" spans="1:2" ht="12.75">
      <c r="A380" s="31"/>
      <c r="B380" s="31"/>
    </row>
    <row r="381" spans="1:2" ht="12.75">
      <c r="A381" s="31"/>
      <c r="B381" s="31"/>
    </row>
    <row r="382" spans="1:2" ht="12.75">
      <c r="A382" s="31"/>
      <c r="B382" s="31"/>
    </row>
    <row r="383" spans="1:2" ht="12.75">
      <c r="A383" s="31"/>
      <c r="B383" s="31"/>
    </row>
    <row r="384" spans="1:2" ht="12.75">
      <c r="A384" s="31"/>
      <c r="B384" s="31"/>
    </row>
    <row r="385" spans="1:2" ht="12.75">
      <c r="A385" s="31"/>
      <c r="B385" s="31"/>
    </row>
    <row r="386" spans="1:2" ht="12.75">
      <c r="A386" s="31"/>
      <c r="B386" s="31"/>
    </row>
    <row r="387" spans="1:2" ht="12.75">
      <c r="A387" s="31"/>
      <c r="B387" s="31"/>
    </row>
    <row r="388" spans="1:2" ht="12.75">
      <c r="A388" s="31"/>
      <c r="B388" s="31"/>
    </row>
    <row r="389" spans="1:2" ht="12.75">
      <c r="A389" s="31"/>
      <c r="B389" s="31"/>
    </row>
    <row r="390" spans="1:2" ht="12.75">
      <c r="A390" s="31"/>
      <c r="B390" s="31"/>
    </row>
    <row r="391" spans="1:2" ht="12.75">
      <c r="A391" s="31"/>
      <c r="B391" s="31"/>
    </row>
    <row r="392" spans="1:2" ht="12.75">
      <c r="A392" s="31"/>
      <c r="B392" s="31"/>
    </row>
    <row r="393" spans="1:2" ht="12.75">
      <c r="A393" s="31"/>
      <c r="B393" s="31"/>
    </row>
    <row r="394" spans="1:2" ht="12.75">
      <c r="A394" s="31"/>
      <c r="B394" s="31"/>
    </row>
    <row r="395" spans="1:2" ht="12.75">
      <c r="A395" s="31"/>
      <c r="B395" s="31"/>
    </row>
    <row r="396" spans="1:2" ht="12.75">
      <c r="A396" s="31"/>
      <c r="B396" s="31"/>
    </row>
    <row r="397" spans="1:2" ht="12.75">
      <c r="A397" s="31"/>
      <c r="B397" s="31"/>
    </row>
    <row r="398" spans="1:2" ht="12.75">
      <c r="A398" s="31"/>
      <c r="B398" s="31"/>
    </row>
    <row r="399" spans="1:2" ht="12.75">
      <c r="A399" s="31"/>
      <c r="B399" s="31"/>
    </row>
    <row r="400" spans="1:2" ht="12.75">
      <c r="A400" s="31"/>
      <c r="B400" s="31"/>
    </row>
    <row r="401" spans="1:2" ht="12.75">
      <c r="A401" s="31"/>
      <c r="B401" s="31"/>
    </row>
    <row r="402" spans="1:2" ht="12.75">
      <c r="A402" s="31"/>
      <c r="B402" s="31"/>
    </row>
    <row r="403" spans="1:2" ht="12.75">
      <c r="A403" s="31"/>
      <c r="B403" s="31"/>
    </row>
    <row r="404" spans="1:2" ht="12.75">
      <c r="A404" s="31"/>
      <c r="B404" s="31"/>
    </row>
    <row r="405" spans="1:2" ht="12.75">
      <c r="A405" s="31"/>
      <c r="B405" s="31"/>
    </row>
    <row r="406" spans="1:2" ht="12.75">
      <c r="A406" s="31"/>
      <c r="B406" s="31"/>
    </row>
    <row r="407" spans="1:2" ht="12.75">
      <c r="A407" s="31"/>
      <c r="B407" s="31"/>
    </row>
    <row r="408" spans="1:2" ht="12.75">
      <c r="A408" s="31"/>
      <c r="B408" s="31"/>
    </row>
    <row r="409" spans="1:2" ht="12.75">
      <c r="A409" s="31"/>
      <c r="B409" s="31"/>
    </row>
    <row r="410" spans="1:2" ht="12.75">
      <c r="A410" s="31"/>
      <c r="B410" s="31"/>
    </row>
    <row r="411" spans="1:2" ht="12.75">
      <c r="A411" s="31"/>
      <c r="B411" s="31"/>
    </row>
    <row r="412" spans="1:2" ht="12.75">
      <c r="A412" s="31"/>
      <c r="B412" s="31"/>
    </row>
    <row r="413" spans="1:2" ht="12.75">
      <c r="A413" s="31"/>
      <c r="B413" s="31"/>
    </row>
    <row r="414" spans="1:2" ht="12.75">
      <c r="A414" s="31"/>
      <c r="B414" s="31"/>
    </row>
    <row r="415" spans="1:2" ht="12.75">
      <c r="A415" s="31"/>
      <c r="B415" s="31"/>
    </row>
    <row r="416" spans="1:2" ht="12.75">
      <c r="A416" s="31"/>
      <c r="B416" s="31"/>
    </row>
    <row r="417" spans="1:2" ht="12.75">
      <c r="A417" s="31"/>
      <c r="B417" s="31"/>
    </row>
    <row r="418" spans="1:2" ht="12.75">
      <c r="A418" s="31"/>
      <c r="B418" s="31"/>
    </row>
    <row r="419" spans="1:2" ht="12.75">
      <c r="A419" s="31"/>
      <c r="B419" s="31"/>
    </row>
    <row r="420" spans="1:2" ht="12.75">
      <c r="A420" s="31"/>
      <c r="B420" s="31"/>
    </row>
    <row r="421" spans="1:2" ht="12.75">
      <c r="A421" s="31"/>
      <c r="B421" s="31"/>
    </row>
    <row r="422" spans="1:2" ht="12.75">
      <c r="A422" s="31"/>
      <c r="B422" s="31"/>
    </row>
    <row r="423" spans="1:2" ht="12.75">
      <c r="A423" s="31"/>
      <c r="B423" s="31"/>
    </row>
    <row r="424" spans="1:2" ht="12.75">
      <c r="A424" s="31"/>
      <c r="B424" s="31"/>
    </row>
    <row r="425" spans="1:2" ht="12.75">
      <c r="A425" s="31"/>
      <c r="B425" s="31"/>
    </row>
    <row r="426" spans="1:2" ht="12.75">
      <c r="A426" s="31"/>
      <c r="B426" s="31"/>
    </row>
    <row r="427" spans="1:2" ht="12.75">
      <c r="A427" s="31"/>
      <c r="B427" s="31"/>
    </row>
    <row r="428" spans="1:2" ht="12.75">
      <c r="A428" s="31"/>
      <c r="B428" s="31"/>
    </row>
    <row r="429" spans="1:2" ht="12.75">
      <c r="A429" s="31"/>
      <c r="B429" s="31"/>
    </row>
    <row r="430" spans="1:2" ht="12.75">
      <c r="A430" s="31"/>
      <c r="B430" s="31"/>
    </row>
    <row r="431" spans="1:2" ht="12.75">
      <c r="A431" s="31"/>
      <c r="B431" s="31"/>
    </row>
    <row r="432" spans="1:2" ht="12.75">
      <c r="A432" s="31"/>
      <c r="B432" s="31"/>
    </row>
    <row r="433" spans="1:2" ht="12.75">
      <c r="A433" s="31"/>
      <c r="B433" s="31"/>
    </row>
    <row r="434" spans="1:2" ht="12.75">
      <c r="A434" s="31"/>
      <c r="B434" s="31"/>
    </row>
    <row r="435" spans="1:2" ht="12.75">
      <c r="A435" s="31"/>
      <c r="B435" s="31"/>
    </row>
    <row r="436" spans="1:2" ht="12.75">
      <c r="A436" s="31"/>
      <c r="B436" s="31"/>
    </row>
    <row r="437" spans="1:2" ht="12.75">
      <c r="A437" s="31"/>
      <c r="B437" s="31"/>
    </row>
    <row r="438" spans="1:2" ht="12.75">
      <c r="A438" s="31"/>
      <c r="B438" s="31"/>
    </row>
    <row r="439" spans="1:2" ht="12.75">
      <c r="A439" s="31"/>
      <c r="B439" s="31"/>
    </row>
    <row r="440" spans="1:2" ht="12.75">
      <c r="A440" s="31"/>
      <c r="B440" s="31"/>
    </row>
    <row r="441" spans="1:2" ht="12.75">
      <c r="A441" s="31"/>
      <c r="B441" s="31"/>
    </row>
    <row r="442" spans="1:2" ht="12.75">
      <c r="A442" s="31"/>
      <c r="B442" s="31"/>
    </row>
    <row r="443" spans="1:2" ht="12.75">
      <c r="A443" s="31"/>
      <c r="B443" s="31"/>
    </row>
    <row r="444" spans="1:2" ht="12.75">
      <c r="A444" s="31"/>
      <c r="B444" s="31"/>
    </row>
    <row r="445" spans="1:2" ht="12.75">
      <c r="A445" s="31"/>
      <c r="B445" s="31"/>
    </row>
    <row r="446" spans="1:2" ht="12.75">
      <c r="A446" s="31"/>
      <c r="B446" s="31"/>
    </row>
    <row r="447" spans="1:2" ht="12.75">
      <c r="A447" s="31"/>
      <c r="B447" s="31"/>
    </row>
    <row r="448" spans="1:2" ht="12.75">
      <c r="A448" s="31"/>
      <c r="B448" s="31"/>
    </row>
    <row r="449" spans="1:2" ht="12.75">
      <c r="A449" s="31"/>
      <c r="B449" s="31"/>
    </row>
    <row r="450" spans="1:2" ht="12.75">
      <c r="A450" s="31"/>
      <c r="B450" s="31"/>
    </row>
    <row r="451" spans="1:2" ht="12.75">
      <c r="A451" s="31"/>
      <c r="B451" s="31"/>
    </row>
    <row r="452" spans="1:2" ht="12.75">
      <c r="A452" s="31"/>
      <c r="B452" s="31"/>
    </row>
    <row r="453" spans="1:2" ht="12.75">
      <c r="A453" s="31"/>
      <c r="B453" s="31"/>
    </row>
    <row r="454" spans="1:2" ht="12.75">
      <c r="A454" s="31"/>
      <c r="B454" s="31"/>
    </row>
    <row r="455" spans="1:2" ht="12.75">
      <c r="A455" s="31"/>
      <c r="B455" s="31"/>
    </row>
    <row r="456" spans="1:2" ht="12.75">
      <c r="A456" s="31"/>
      <c r="B456" s="31"/>
    </row>
    <row r="457" spans="1:2" ht="12.75">
      <c r="A457" s="31"/>
      <c r="B457" s="31"/>
    </row>
    <row r="458" spans="1:2" ht="12.75">
      <c r="A458" s="31"/>
      <c r="B458" s="31"/>
    </row>
    <row r="459" spans="1:2" ht="12.75">
      <c r="A459" s="31"/>
      <c r="B459" s="31"/>
    </row>
    <row r="460" spans="1:2" ht="12.75">
      <c r="A460" s="31"/>
      <c r="B460" s="31"/>
    </row>
    <row r="461" spans="1:2" ht="12.75">
      <c r="A461" s="31"/>
      <c r="B461" s="31"/>
    </row>
    <row r="462" spans="1:2" ht="12.75">
      <c r="A462" s="31"/>
      <c r="B462" s="31"/>
    </row>
    <row r="463" spans="1:2" ht="12.75">
      <c r="A463" s="31"/>
      <c r="B463" s="31"/>
    </row>
    <row r="464" spans="1:2" ht="12.75">
      <c r="A464" s="31"/>
      <c r="B464" s="31"/>
    </row>
    <row r="465" spans="1:2" ht="12.75">
      <c r="A465" s="31"/>
      <c r="B465" s="31"/>
    </row>
    <row r="466" spans="1:2" ht="12.75">
      <c r="A466" s="31"/>
      <c r="B466" s="31"/>
    </row>
    <row r="467" spans="1:2" ht="12.75">
      <c r="A467" s="31"/>
      <c r="B467" s="31"/>
    </row>
    <row r="468" spans="1:2" ht="12.75">
      <c r="A468" s="31"/>
      <c r="B468" s="31"/>
    </row>
    <row r="469" spans="1:2" ht="12.75">
      <c r="A469" s="31"/>
      <c r="B469" s="31"/>
    </row>
    <row r="470" spans="1:2" ht="12.75">
      <c r="A470" s="31"/>
      <c r="B470" s="31"/>
    </row>
    <row r="471" spans="1:2" ht="12.75">
      <c r="A471" s="31"/>
      <c r="B471" s="31"/>
    </row>
    <row r="472" spans="1:2" ht="12.75">
      <c r="A472" s="31"/>
      <c r="B472" s="31"/>
    </row>
    <row r="473" spans="1:2" ht="12.75">
      <c r="A473" s="31"/>
      <c r="B473" s="31"/>
    </row>
    <row r="474" spans="1:2" ht="12.75">
      <c r="A474" s="31"/>
      <c r="B474" s="31"/>
    </row>
    <row r="475" spans="1:2" ht="12.75">
      <c r="A475" s="31"/>
      <c r="B475" s="31"/>
    </row>
    <row r="476" spans="1:2" ht="12.75">
      <c r="A476" s="31"/>
      <c r="B476" s="31"/>
    </row>
    <row r="477" spans="1:2" ht="12.75">
      <c r="A477" s="31"/>
      <c r="B477" s="31"/>
    </row>
    <row r="478" spans="1:2" ht="12.75">
      <c r="A478" s="31"/>
      <c r="B478" s="31"/>
    </row>
    <row r="479" spans="1:2" ht="12.75">
      <c r="A479" s="31"/>
      <c r="B479" s="31"/>
    </row>
    <row r="480" spans="1:2" ht="12.75">
      <c r="A480" s="31"/>
      <c r="B480" s="31"/>
    </row>
    <row r="481" spans="1:2" ht="12.75">
      <c r="A481" s="31"/>
      <c r="B481" s="31"/>
    </row>
    <row r="482" spans="1:2" ht="12.75">
      <c r="A482" s="31"/>
      <c r="B482" s="31"/>
    </row>
    <row r="483" spans="1:2" ht="12.75">
      <c r="A483" s="31"/>
      <c r="B483" s="31"/>
    </row>
    <row r="484" spans="1:2" ht="12.75">
      <c r="A484" s="31"/>
      <c r="B484" s="31"/>
    </row>
    <row r="485" spans="1:2" ht="12.75">
      <c r="A485" s="31"/>
      <c r="B485" s="31"/>
    </row>
    <row r="486" spans="1:2" ht="12.75">
      <c r="A486" s="31"/>
      <c r="B486" s="31"/>
    </row>
    <row r="487" spans="1:2" ht="12.75">
      <c r="A487" s="31"/>
      <c r="B487" s="31"/>
    </row>
    <row r="488" spans="1:2" ht="12.75">
      <c r="A488" s="31"/>
      <c r="B488" s="31"/>
    </row>
    <row r="489" spans="1:2" ht="12.75">
      <c r="A489" s="31"/>
      <c r="B489" s="31"/>
    </row>
    <row r="490" spans="1:2" ht="12.75">
      <c r="A490" s="31"/>
      <c r="B490" s="31"/>
    </row>
    <row r="491" spans="1:2" ht="12.75">
      <c r="A491" s="31"/>
      <c r="B491" s="31"/>
    </row>
    <row r="492" spans="1:2" ht="12.75">
      <c r="A492" s="31"/>
      <c r="B492" s="31"/>
    </row>
    <row r="493" spans="1:2" ht="12.75">
      <c r="A493" s="31"/>
      <c r="B493" s="31"/>
    </row>
    <row r="494" spans="1:2" ht="12.75">
      <c r="A494" s="31"/>
      <c r="B494" s="31"/>
    </row>
    <row r="495" spans="1:2" ht="12.75">
      <c r="A495" s="31"/>
      <c r="B495" s="31"/>
    </row>
    <row r="496" spans="1:2" ht="12.75">
      <c r="A496" s="31"/>
      <c r="B496" s="31"/>
    </row>
    <row r="497" spans="1:2" ht="12.75">
      <c r="A497" s="31"/>
      <c r="B497" s="31"/>
    </row>
    <row r="498" spans="1:2" ht="12.75">
      <c r="A498" s="31"/>
      <c r="B498" s="31"/>
    </row>
    <row r="499" spans="1:2" ht="12.75">
      <c r="A499" s="31"/>
      <c r="B499" s="31"/>
    </row>
    <row r="500" spans="1:2" ht="12.75">
      <c r="A500" s="31"/>
      <c r="B500" s="31"/>
    </row>
    <row r="501" spans="1:2" ht="12.75">
      <c r="A501" s="31"/>
      <c r="B501" s="31"/>
    </row>
    <row r="502" spans="1:2" ht="12.75">
      <c r="A502" s="31"/>
      <c r="B502" s="31"/>
    </row>
    <row r="503" spans="1:2" ht="12.75">
      <c r="A503" s="31"/>
      <c r="B503" s="31"/>
    </row>
    <row r="504" spans="1:2" ht="12.75">
      <c r="A504" s="31"/>
      <c r="B504" s="31"/>
    </row>
    <row r="505" spans="1:2" ht="12.75">
      <c r="A505" s="31"/>
      <c r="B505" s="31"/>
    </row>
    <row r="506" spans="1:2" ht="12.75">
      <c r="A506" s="31"/>
      <c r="B506" s="31"/>
    </row>
    <row r="507" spans="1:2" ht="12.75">
      <c r="A507" s="31"/>
      <c r="B507" s="31"/>
    </row>
    <row r="508" spans="1:2" ht="12.75">
      <c r="A508" s="31"/>
      <c r="B508" s="31"/>
    </row>
    <row r="509" spans="1:2" ht="12.75">
      <c r="A509" s="31"/>
      <c r="B509" s="31"/>
    </row>
    <row r="510" spans="1:2" ht="12.75">
      <c r="A510" s="31"/>
      <c r="B510" s="31"/>
    </row>
    <row r="511" spans="1:2" ht="12.75">
      <c r="A511" s="31"/>
      <c r="B511" s="31"/>
    </row>
    <row r="512" spans="1:2" ht="12.75">
      <c r="A512" s="31"/>
      <c r="B512" s="31"/>
    </row>
    <row r="513" spans="1:2" ht="12.75">
      <c r="A513" s="31"/>
      <c r="B513" s="31"/>
    </row>
    <row r="514" spans="1:2" ht="12.75">
      <c r="A514" s="31"/>
      <c r="B514" s="31"/>
    </row>
    <row r="515" spans="1:2" ht="12.75">
      <c r="A515" s="31"/>
      <c r="B515" s="31"/>
    </row>
    <row r="516" spans="1:2" ht="12.75">
      <c r="A516" s="31"/>
      <c r="B516" s="31"/>
    </row>
    <row r="517" spans="1:2" ht="12.75">
      <c r="A517" s="31"/>
      <c r="B517" s="31"/>
    </row>
    <row r="518" spans="1:2" ht="12.75">
      <c r="A518" s="31"/>
      <c r="B518" s="31"/>
    </row>
    <row r="519" spans="1:2" ht="12.75">
      <c r="A519" s="31"/>
      <c r="B519" s="31"/>
    </row>
    <row r="520" spans="1:2" ht="12.75">
      <c r="A520" s="31"/>
      <c r="B520" s="31"/>
    </row>
    <row r="521" spans="1:2" ht="12.75">
      <c r="A521" s="31"/>
      <c r="B521" s="31"/>
    </row>
    <row r="522" spans="1:2" ht="12.75">
      <c r="A522" s="31"/>
      <c r="B522" s="31"/>
    </row>
    <row r="523" spans="1:2" ht="12.75">
      <c r="A523" s="31"/>
      <c r="B523" s="31"/>
    </row>
    <row r="524" spans="1:2" ht="12.75">
      <c r="A524" s="31"/>
      <c r="B524" s="31"/>
    </row>
    <row r="525" spans="1:2" ht="12.75">
      <c r="A525" s="31"/>
      <c r="B525" s="31"/>
    </row>
    <row r="526" spans="1:2" ht="12.75">
      <c r="A526" s="31"/>
      <c r="B526" s="31"/>
    </row>
    <row r="527" spans="1:2" ht="12.75">
      <c r="A527" s="31"/>
      <c r="B527" s="31"/>
    </row>
    <row r="528" spans="1:2" ht="12.75">
      <c r="A528" s="31"/>
      <c r="B528" s="31"/>
    </row>
    <row r="529" spans="1:2" ht="12.75">
      <c r="A529" s="31"/>
      <c r="B529" s="31"/>
    </row>
    <row r="530" spans="1:2" ht="12.75">
      <c r="A530" s="31"/>
      <c r="B530" s="31"/>
    </row>
    <row r="531" spans="1:2" ht="12.75">
      <c r="A531" s="31"/>
      <c r="B531" s="31"/>
    </row>
    <row r="532" spans="1:2" ht="12.75">
      <c r="A532" s="31"/>
      <c r="B532" s="31"/>
    </row>
    <row r="533" spans="1:2" ht="12.75">
      <c r="A533" s="31"/>
      <c r="B533" s="31"/>
    </row>
    <row r="534" spans="1:2" ht="12.75">
      <c r="A534" s="31"/>
      <c r="B534" s="31"/>
    </row>
    <row r="535" spans="1:2" ht="12.75">
      <c r="A535" s="31"/>
      <c r="B535" s="31"/>
    </row>
    <row r="536" spans="1:2" ht="12.75">
      <c r="A536" s="31"/>
      <c r="B536" s="31"/>
    </row>
    <row r="537" spans="1:2" ht="12.75">
      <c r="A537" s="31"/>
      <c r="B537" s="31"/>
    </row>
    <row r="538" spans="1:2" ht="12.75">
      <c r="A538" s="31"/>
      <c r="B538" s="31"/>
    </row>
    <row r="539" spans="1:2" ht="12.75">
      <c r="A539" s="31"/>
      <c r="B539" s="31"/>
    </row>
    <row r="540" spans="1:2" ht="12.75">
      <c r="A540" s="31"/>
      <c r="B540" s="31"/>
    </row>
    <row r="541" spans="1:2" ht="12.75">
      <c r="A541" s="31"/>
      <c r="B541" s="31"/>
    </row>
    <row r="542" spans="1:2" ht="12.75">
      <c r="A542" s="31"/>
      <c r="B542" s="31"/>
    </row>
    <row r="543" spans="1:2" ht="12.75">
      <c r="A543" s="31"/>
      <c r="B543" s="31"/>
    </row>
    <row r="544" spans="1:2" ht="12.75">
      <c r="A544" s="31"/>
      <c r="B544" s="31"/>
    </row>
    <row r="545" spans="1:2" ht="12.75">
      <c r="A545" s="31"/>
      <c r="B545" s="31"/>
    </row>
    <row r="546" spans="1:2" ht="12.75">
      <c r="A546" s="31"/>
      <c r="B546" s="31"/>
    </row>
    <row r="547" spans="1:2" ht="12.75">
      <c r="A547" s="31"/>
      <c r="B547" s="31"/>
    </row>
    <row r="548" spans="1:2" ht="12.75">
      <c r="A548" s="31"/>
      <c r="B548" s="31"/>
    </row>
    <row r="549" spans="1:2" ht="12.75">
      <c r="A549" s="31"/>
      <c r="B549" s="31"/>
    </row>
    <row r="550" spans="1:2" ht="12.75">
      <c r="A550" s="31"/>
      <c r="B550" s="31"/>
    </row>
    <row r="551" spans="1:2" ht="12.75">
      <c r="A551" s="31"/>
      <c r="B551" s="31"/>
    </row>
    <row r="552" spans="1:2" ht="12.75">
      <c r="A552" s="31"/>
      <c r="B552" s="31"/>
    </row>
    <row r="553" spans="1:2" ht="12.75">
      <c r="A553" s="31"/>
      <c r="B553" s="31"/>
    </row>
    <row r="554" spans="1:2" ht="12.75">
      <c r="A554" s="31"/>
      <c r="B554" s="31"/>
    </row>
    <row r="555" spans="1:2" ht="12.75">
      <c r="A555" s="31"/>
      <c r="B555" s="31"/>
    </row>
    <row r="556" spans="1:2" ht="12.75">
      <c r="A556" s="31"/>
      <c r="B556" s="31"/>
    </row>
    <row r="557" spans="1:2" ht="12.75">
      <c r="A557" s="31"/>
      <c r="B557" s="31"/>
    </row>
    <row r="558" spans="1:2" ht="12.75">
      <c r="A558" s="31"/>
      <c r="B558" s="31"/>
    </row>
    <row r="559" spans="1:2" ht="12.75">
      <c r="A559" s="31"/>
      <c r="B559" s="31"/>
    </row>
    <row r="560" spans="1:2" ht="12.75">
      <c r="A560" s="31"/>
      <c r="B560" s="31"/>
    </row>
    <row r="561" spans="1:2" ht="12.75">
      <c r="A561" s="31"/>
      <c r="B561" s="31"/>
    </row>
    <row r="562" spans="1:2" ht="12.75">
      <c r="A562" s="31"/>
      <c r="B562" s="31"/>
    </row>
    <row r="563" spans="1:2" ht="12.75">
      <c r="A563" s="31"/>
      <c r="B563" s="31"/>
    </row>
    <row r="564" spans="1:2" ht="12.75">
      <c r="A564" s="31"/>
      <c r="B564" s="31"/>
    </row>
    <row r="565" spans="1:2" ht="12.75">
      <c r="A565" s="31"/>
      <c r="B565" s="31"/>
    </row>
    <row r="566" spans="1:2" ht="12.75">
      <c r="A566" s="31"/>
      <c r="B566" s="31"/>
    </row>
    <row r="567" spans="1:2" ht="12.75">
      <c r="A567" s="31"/>
      <c r="B567" s="31"/>
    </row>
    <row r="568" spans="1:2" ht="12.75">
      <c r="A568" s="31"/>
      <c r="B568" s="31"/>
    </row>
    <row r="569" spans="1:2" ht="12.75">
      <c r="A569" s="31"/>
      <c r="B569" s="31"/>
    </row>
    <row r="570" spans="1:2" ht="12.75">
      <c r="A570" s="31"/>
      <c r="B570" s="31"/>
    </row>
    <row r="571" spans="1:2" ht="12.75">
      <c r="A571" s="31"/>
      <c r="B571" s="31"/>
    </row>
    <row r="572" spans="1:2" ht="12.75">
      <c r="A572" s="31"/>
      <c r="B572" s="31"/>
    </row>
    <row r="573" spans="1:2" ht="12.75">
      <c r="A573" s="31"/>
      <c r="B573" s="31"/>
    </row>
    <row r="574" spans="1:2" ht="12.75">
      <c r="A574" s="31"/>
      <c r="B574" s="31"/>
    </row>
    <row r="575" spans="1:2" ht="12.75">
      <c r="A575" s="31"/>
      <c r="B575" s="31"/>
    </row>
    <row r="576" spans="1:2" ht="12.75">
      <c r="A576" s="31"/>
      <c r="B576" s="31"/>
    </row>
    <row r="577" spans="1:2" ht="12.75">
      <c r="A577" s="31"/>
      <c r="B577" s="31"/>
    </row>
    <row r="578" spans="1:2" ht="12.75">
      <c r="A578" s="31"/>
      <c r="B578" s="31"/>
    </row>
    <row r="579" spans="1:2" ht="12.75">
      <c r="A579" s="31"/>
      <c r="B579" s="31"/>
    </row>
    <row r="580" spans="1:2" ht="12.75">
      <c r="A580" s="31"/>
      <c r="B580" s="31"/>
    </row>
    <row r="581" spans="1:2" ht="12.75">
      <c r="A581" s="31"/>
      <c r="B581" s="31"/>
    </row>
    <row r="582" spans="1:2" ht="12.75">
      <c r="A582" s="31"/>
      <c r="B582" s="31"/>
    </row>
    <row r="583" spans="1:2" ht="12.75">
      <c r="A583" s="31"/>
      <c r="B583" s="31"/>
    </row>
    <row r="584" spans="1:2" ht="12.75">
      <c r="A584" s="31"/>
      <c r="B584" s="31"/>
    </row>
    <row r="585" spans="1:2" ht="12.75">
      <c r="A585" s="31"/>
      <c r="B585" s="31"/>
    </row>
    <row r="586" spans="1:2" ht="12.75">
      <c r="A586" s="31"/>
      <c r="B586" s="31"/>
    </row>
    <row r="587" spans="1:2" ht="12.75">
      <c r="A587" s="31"/>
      <c r="B587" s="31"/>
    </row>
    <row r="588" spans="1:2" ht="12.75">
      <c r="A588" s="31"/>
      <c r="B588" s="31"/>
    </row>
    <row r="589" spans="1:2" ht="12.75">
      <c r="A589" s="31"/>
      <c r="B589" s="31"/>
    </row>
    <row r="590" spans="1:2" ht="12.75">
      <c r="A590" s="31"/>
      <c r="B590" s="31"/>
    </row>
    <row r="591" spans="1:2" ht="12.75">
      <c r="A591" s="31"/>
      <c r="B591" s="31"/>
    </row>
    <row r="592" spans="1:2" ht="12.75">
      <c r="A592" s="31"/>
      <c r="B592" s="31"/>
    </row>
    <row r="593" spans="1:2" ht="12.75">
      <c r="A593" s="31"/>
      <c r="B593" s="31"/>
    </row>
    <row r="594" spans="1:2" ht="12.75">
      <c r="A594" s="31"/>
      <c r="B594" s="31"/>
    </row>
    <row r="595" spans="1:2" ht="12.75">
      <c r="A595" s="31"/>
      <c r="B595" s="31"/>
    </row>
    <row r="596" spans="1:2" ht="12.75">
      <c r="A596" s="31"/>
      <c r="B596" s="31"/>
    </row>
    <row r="597" spans="1:2" ht="12.75">
      <c r="A597" s="31"/>
      <c r="B597" s="31"/>
    </row>
    <row r="598" spans="1:2" ht="12.75">
      <c r="A598" s="31"/>
      <c r="B598" s="31"/>
    </row>
    <row r="599" spans="1:2" ht="12.75">
      <c r="A599" s="31"/>
      <c r="B599" s="31"/>
    </row>
    <row r="600" spans="1:2" ht="12.75">
      <c r="A600" s="31"/>
      <c r="B600" s="31"/>
    </row>
    <row r="601" spans="1:2" ht="12.75">
      <c r="A601" s="31"/>
      <c r="B601" s="31"/>
    </row>
    <row r="602" spans="1:2" ht="12.75">
      <c r="A602" s="31"/>
      <c r="B602" s="31"/>
    </row>
    <row r="603" spans="1:2" ht="12.75">
      <c r="A603" s="31"/>
      <c r="B603" s="31"/>
    </row>
    <row r="604" spans="1:2" ht="12.75">
      <c r="A604" s="31"/>
      <c r="B604" s="31"/>
    </row>
    <row r="605" spans="1:2" ht="12.75">
      <c r="A605" s="31"/>
      <c r="B605" s="31"/>
    </row>
    <row r="606" spans="1:2" ht="12.75">
      <c r="A606" s="31"/>
      <c r="B606" s="31"/>
    </row>
    <row r="607" spans="1:2" ht="12.75">
      <c r="A607" s="31"/>
      <c r="B607" s="31"/>
    </row>
    <row r="608" spans="1:2" ht="12.75">
      <c r="A608" s="31"/>
      <c r="B608" s="31"/>
    </row>
    <row r="609" spans="1:2" ht="12.75">
      <c r="A609" s="31"/>
      <c r="B609" s="31"/>
    </row>
    <row r="610" spans="1:2" ht="12.75">
      <c r="A610" s="31"/>
      <c r="B610" s="31"/>
    </row>
    <row r="611" spans="1:2" ht="12.75">
      <c r="A611" s="31"/>
      <c r="B611" s="31"/>
    </row>
    <row r="612" spans="1:2" ht="12.75">
      <c r="A612" s="31"/>
      <c r="B612" s="31"/>
    </row>
    <row r="613" spans="1:2" ht="12.75">
      <c r="A613" s="31"/>
      <c r="B613" s="31"/>
    </row>
    <row r="614" spans="1:2" ht="12.75">
      <c r="A614" s="31"/>
      <c r="B614" s="31"/>
    </row>
    <row r="615" spans="1:2" ht="12.75">
      <c r="A615" s="31"/>
      <c r="B615" s="31"/>
    </row>
    <row r="616" spans="1:2" ht="12.75">
      <c r="A616" s="31"/>
      <c r="B616" s="31"/>
    </row>
    <row r="617" spans="1:2" ht="12.75">
      <c r="A617" s="31"/>
      <c r="B617" s="31"/>
    </row>
    <row r="618" spans="1:2" ht="12.75">
      <c r="A618" s="31"/>
      <c r="B618" s="31"/>
    </row>
    <row r="619" spans="1:2" ht="12.75">
      <c r="A619" s="31"/>
      <c r="B619" s="31"/>
    </row>
    <row r="620" spans="1:2" ht="12.75">
      <c r="A620" s="31"/>
      <c r="B620" s="31"/>
    </row>
    <row r="621" spans="1:2" ht="12.75">
      <c r="A621" s="31"/>
      <c r="B621" s="31"/>
    </row>
    <row r="622" spans="1:2" ht="12.75">
      <c r="A622" s="31"/>
      <c r="B622" s="31"/>
    </row>
    <row r="623" spans="1:2" ht="12.75">
      <c r="A623" s="31"/>
      <c r="B623" s="31"/>
    </row>
    <row r="624" spans="1:2" ht="12.75">
      <c r="A624" s="31"/>
      <c r="B624" s="31"/>
    </row>
    <row r="625" spans="1:2" ht="12.75">
      <c r="A625" s="31"/>
      <c r="B625" s="31"/>
    </row>
    <row r="626" spans="1:2" ht="12.75">
      <c r="A626" s="31"/>
      <c r="B626" s="31"/>
    </row>
    <row r="627" spans="1:2" ht="12.75">
      <c r="A627" s="31"/>
      <c r="B627" s="31"/>
    </row>
    <row r="628" spans="1:2" ht="12.75">
      <c r="A628" s="31"/>
      <c r="B628" s="31"/>
    </row>
    <row r="629" spans="1:2" ht="12.75">
      <c r="A629" s="31"/>
      <c r="B629" s="31"/>
    </row>
    <row r="630" spans="1:2" ht="12.75">
      <c r="A630" s="31"/>
      <c r="B630" s="31"/>
    </row>
    <row r="631" spans="1:2" ht="12.75">
      <c r="A631" s="31"/>
      <c r="B631" s="31"/>
    </row>
    <row r="632" spans="1:2" ht="12.75">
      <c r="A632" s="31"/>
      <c r="B632" s="31"/>
    </row>
    <row r="633" spans="1:2" ht="12.75">
      <c r="A633" s="31"/>
      <c r="B633" s="31"/>
    </row>
    <row r="634" spans="1:2" ht="12.75">
      <c r="A634" s="31"/>
      <c r="B634" s="31"/>
    </row>
    <row r="635" spans="1:2" ht="12.75">
      <c r="A635" s="31"/>
      <c r="B635" s="31"/>
    </row>
  </sheetData>
  <sheetProtection/>
  <protectedRanges>
    <protectedRange password="9555" sqref="A51:B51 B17:B29 A20:A28 A45 A50 B47:B49 B42:B44 B53:B82 B84:B99 A53:A99 B166 A105:B118 A17 A11:B15" name="Range1"/>
  </protectedRanges>
  <printOptions/>
  <pageMargins left="0.75" right="0.25" top="0.25" bottom="0.25" header="0.25" footer="0.25"/>
  <pageSetup horizontalDpi="600" verticalDpi="600" orientation="portrait" scale="90" r:id="rId1"/>
  <rowBreaks count="2" manualBreakCount="2">
    <brk id="56" max="255" man="1"/>
    <brk id="113" max="20" man="1"/>
  </rowBreaks>
</worksheet>
</file>

<file path=xl/worksheets/sheet7.xml><?xml version="1.0" encoding="utf-8"?>
<worksheet xmlns="http://schemas.openxmlformats.org/spreadsheetml/2006/main" xmlns:r="http://schemas.openxmlformats.org/officeDocument/2006/relationships">
  <dimension ref="A1:AQ83"/>
  <sheetViews>
    <sheetView showGridLines="0" zoomScale="86" zoomScaleNormal="86" workbookViewId="0" topLeftCell="A1">
      <pane xSplit="2" ySplit="5" topLeftCell="I6" activePane="bottomRight" state="frozen"/>
      <selection pane="topLeft" activeCell="C1" sqref="C1"/>
      <selection pane="topRight" activeCell="C1" sqref="C1"/>
      <selection pane="bottomLeft" activeCell="C1" sqref="C1"/>
      <selection pane="bottomRight" activeCell="I12" sqref="I12"/>
    </sheetView>
  </sheetViews>
  <sheetFormatPr defaultColWidth="9.140625" defaultRowHeight="12.75"/>
  <cols>
    <col min="1" max="1" width="10.140625" style="1" customWidth="1"/>
    <col min="2" max="2" width="45.28125" style="1" bestFit="1" customWidth="1"/>
    <col min="3" max="8" width="15.28125" style="1" hidden="1" customWidth="1"/>
    <col min="9" max="22" width="15.28125" style="1" customWidth="1"/>
    <col min="23" max="26" width="15.28125" style="233" customWidth="1"/>
    <col min="27" max="27" width="15.28125" style="232" customWidth="1"/>
    <col min="28" max="30" width="17.7109375" style="232" customWidth="1"/>
    <col min="31" max="31" width="17.7109375" style="233" customWidth="1"/>
    <col min="32" max="37" width="17.7109375" style="232" customWidth="1"/>
    <col min="38" max="43" width="15.57421875" style="232" bestFit="1" customWidth="1"/>
    <col min="44" max="16384" width="9.140625" style="1" customWidth="1"/>
  </cols>
  <sheetData>
    <row r="1" spans="1:43" ht="18">
      <c r="A1" s="86" t="s">
        <v>198</v>
      </c>
      <c r="B1" s="87"/>
      <c r="C1" s="87"/>
      <c r="D1" s="87"/>
      <c r="E1" s="87"/>
      <c r="F1" s="87"/>
      <c r="G1" s="87"/>
      <c r="H1" s="87"/>
      <c r="I1" s="87"/>
      <c r="J1" s="87"/>
      <c r="K1" s="87"/>
      <c r="L1" s="87"/>
      <c r="M1" s="87"/>
      <c r="N1" s="87"/>
      <c r="O1" s="88" t="s">
        <v>199</v>
      </c>
      <c r="P1" s="87"/>
      <c r="Q1" s="87"/>
      <c r="R1" s="87"/>
      <c r="S1" s="87"/>
      <c r="T1" s="89"/>
      <c r="U1" s="89"/>
      <c r="V1" s="89"/>
      <c r="W1" s="89"/>
      <c r="X1" s="89"/>
      <c r="Y1" s="89"/>
      <c r="Z1" s="89"/>
      <c r="AA1" s="88" t="s">
        <v>199</v>
      </c>
      <c r="AB1" s="90"/>
      <c r="AC1" s="90"/>
      <c r="AD1" s="90"/>
      <c r="AE1" s="90"/>
      <c r="AF1" s="90"/>
      <c r="AG1" s="90"/>
      <c r="AH1" s="90"/>
      <c r="AI1" s="90"/>
      <c r="AJ1" s="90"/>
      <c r="AK1" s="88" t="s">
        <v>199</v>
      </c>
      <c r="AL1" s="90"/>
      <c r="AM1" s="88"/>
      <c r="AN1" s="90"/>
      <c r="AO1" s="90"/>
      <c r="AP1" s="90"/>
      <c r="AQ1" s="88"/>
    </row>
    <row r="2" spans="1:43" s="97" customFormat="1" ht="15">
      <c r="A2" s="91" t="s">
        <v>60</v>
      </c>
      <c r="B2" s="92" t="s">
        <v>336</v>
      </c>
      <c r="C2" s="92"/>
      <c r="D2" s="92"/>
      <c r="E2" s="92"/>
      <c r="F2" s="92"/>
      <c r="G2" s="92"/>
      <c r="H2" s="92"/>
      <c r="I2" s="92"/>
      <c r="J2" s="92"/>
      <c r="K2" s="92"/>
      <c r="L2" s="92"/>
      <c r="M2" s="92"/>
      <c r="N2" s="92"/>
      <c r="O2" s="93"/>
      <c r="P2" s="92"/>
      <c r="Q2" s="92"/>
      <c r="R2" s="92"/>
      <c r="S2" s="92"/>
      <c r="T2" s="94"/>
      <c r="U2" s="94"/>
      <c r="V2" s="94"/>
      <c r="W2" s="94"/>
      <c r="X2" s="94"/>
      <c r="Y2" s="94"/>
      <c r="Z2" s="94"/>
      <c r="AA2" s="95"/>
      <c r="AB2" s="96"/>
      <c r="AC2" s="96"/>
      <c r="AD2" s="96"/>
      <c r="AE2" s="96"/>
      <c r="AF2" s="94"/>
      <c r="AG2" s="94"/>
      <c r="AH2" s="94"/>
      <c r="AI2" s="94"/>
      <c r="AJ2" s="94"/>
      <c r="AK2" s="95"/>
      <c r="AL2" s="94"/>
      <c r="AM2" s="95"/>
      <c r="AN2" s="94"/>
      <c r="AO2" s="94"/>
      <c r="AP2" s="94"/>
      <c r="AQ2" s="95"/>
    </row>
    <row r="3" spans="1:43" s="97" customFormat="1" ht="15">
      <c r="A3" s="91" t="s">
        <v>62</v>
      </c>
      <c r="B3" s="92" t="s">
        <v>337</v>
      </c>
      <c r="C3" s="92"/>
      <c r="D3" s="92"/>
      <c r="E3" s="92"/>
      <c r="F3" s="92"/>
      <c r="G3" s="92"/>
      <c r="H3" s="92"/>
      <c r="I3" s="92"/>
      <c r="J3" s="92"/>
      <c r="K3" s="92"/>
      <c r="L3" s="92"/>
      <c r="M3" s="92"/>
      <c r="N3" s="92"/>
      <c r="O3" s="93"/>
      <c r="P3" s="92"/>
      <c r="Q3" s="92"/>
      <c r="R3" s="92"/>
      <c r="S3" s="92"/>
      <c r="T3" s="94"/>
      <c r="U3" s="94"/>
      <c r="V3" s="94"/>
      <c r="W3" s="94"/>
      <c r="X3" s="94"/>
      <c r="Y3" s="94"/>
      <c r="Z3" s="94"/>
      <c r="AA3" s="95"/>
      <c r="AB3" s="96"/>
      <c r="AC3" s="96"/>
      <c r="AD3" s="96"/>
      <c r="AE3" s="96"/>
      <c r="AF3" s="94"/>
      <c r="AG3" s="94"/>
      <c r="AH3" s="94"/>
      <c r="AI3" s="94"/>
      <c r="AJ3" s="94"/>
      <c r="AK3" s="95"/>
      <c r="AL3" s="94"/>
      <c r="AM3" s="95"/>
      <c r="AN3" s="94"/>
      <c r="AO3" s="94"/>
      <c r="AP3" s="94"/>
      <c r="AQ3" s="95"/>
    </row>
    <row r="4" spans="1:43" s="97" customFormat="1" ht="15.75" thickBot="1">
      <c r="A4" s="98" t="s">
        <v>64</v>
      </c>
      <c r="B4" s="99" t="s">
        <v>65</v>
      </c>
      <c r="C4" s="99"/>
      <c r="D4" s="99"/>
      <c r="E4" s="99"/>
      <c r="F4" s="99"/>
      <c r="G4" s="99"/>
      <c r="H4" s="99"/>
      <c r="I4" s="99"/>
      <c r="J4" s="99"/>
      <c r="K4" s="99"/>
      <c r="L4" s="99"/>
      <c r="M4" s="99"/>
      <c r="N4" s="99"/>
      <c r="O4" s="100"/>
      <c r="P4" s="99"/>
      <c r="Q4" s="99"/>
      <c r="R4" s="99"/>
      <c r="S4" s="99"/>
      <c r="T4" s="101"/>
      <c r="U4" s="101"/>
      <c r="V4" s="101"/>
      <c r="W4" s="101"/>
      <c r="X4" s="101"/>
      <c r="Y4" s="101"/>
      <c r="Z4" s="101"/>
      <c r="AA4" s="102"/>
      <c r="AB4" s="239"/>
      <c r="AC4" s="239"/>
      <c r="AD4" s="239"/>
      <c r="AE4" s="239"/>
      <c r="AF4" s="101"/>
      <c r="AG4" s="101"/>
      <c r="AH4" s="101"/>
      <c r="AI4" s="101"/>
      <c r="AJ4" s="101"/>
      <c r="AK4" s="102"/>
      <c r="AL4" s="94"/>
      <c r="AM4" s="95"/>
      <c r="AN4" s="94"/>
      <c r="AO4" s="94"/>
      <c r="AP4" s="94"/>
      <c r="AQ4" s="95"/>
    </row>
    <row r="5" spans="1:43" s="107" customFormat="1" ht="13.5" thickBot="1">
      <c r="A5" s="103" t="s">
        <v>336</v>
      </c>
      <c r="B5" s="104"/>
      <c r="C5" s="105">
        <v>39441</v>
      </c>
      <c r="D5" s="105">
        <v>39411</v>
      </c>
      <c r="E5" s="105">
        <v>39381</v>
      </c>
      <c r="F5" s="105">
        <v>39351</v>
      </c>
      <c r="G5" s="105">
        <v>39321</v>
      </c>
      <c r="H5" s="105">
        <v>39291</v>
      </c>
      <c r="I5" s="105">
        <v>39291</v>
      </c>
      <c r="J5" s="105">
        <v>39261</v>
      </c>
      <c r="K5" s="105">
        <v>39231</v>
      </c>
      <c r="L5" s="105">
        <v>39201</v>
      </c>
      <c r="M5" s="105">
        <v>39171</v>
      </c>
      <c r="N5" s="105">
        <v>39141</v>
      </c>
      <c r="O5" s="106">
        <v>39111</v>
      </c>
      <c r="P5" s="105">
        <v>39081</v>
      </c>
      <c r="Q5" s="105">
        <v>39051</v>
      </c>
      <c r="R5" s="105">
        <v>39021</v>
      </c>
      <c r="S5" s="105">
        <v>38990</v>
      </c>
      <c r="T5" s="105">
        <v>38960</v>
      </c>
      <c r="U5" s="105">
        <v>38929</v>
      </c>
      <c r="V5" s="105">
        <v>38898</v>
      </c>
      <c r="W5" s="105">
        <v>38868</v>
      </c>
      <c r="X5" s="105">
        <v>38837</v>
      </c>
      <c r="Y5" s="105">
        <v>38807</v>
      </c>
      <c r="Z5" s="105">
        <v>38776</v>
      </c>
      <c r="AA5" s="106">
        <v>38748</v>
      </c>
      <c r="AB5" s="105">
        <v>38717</v>
      </c>
      <c r="AC5" s="105">
        <v>38686</v>
      </c>
      <c r="AD5" s="105">
        <v>38656</v>
      </c>
      <c r="AE5" s="105">
        <v>38625</v>
      </c>
      <c r="AF5" s="105">
        <v>38595</v>
      </c>
      <c r="AG5" s="105">
        <v>38564</v>
      </c>
      <c r="AH5" s="105">
        <v>38533</v>
      </c>
      <c r="AI5" s="105">
        <v>38503</v>
      </c>
      <c r="AJ5" s="105">
        <v>38472</v>
      </c>
      <c r="AK5" s="106">
        <v>38442</v>
      </c>
      <c r="AL5" s="105"/>
      <c r="AM5" s="106"/>
      <c r="AN5" s="105"/>
      <c r="AO5" s="105"/>
      <c r="AP5" s="105"/>
      <c r="AQ5" s="106"/>
    </row>
    <row r="6" spans="1:43" ht="15">
      <c r="A6" s="108" t="s">
        <v>200</v>
      </c>
      <c r="B6" s="109"/>
      <c r="C6" s="109"/>
      <c r="D6" s="109"/>
      <c r="E6" s="109"/>
      <c r="F6" s="109"/>
      <c r="G6" s="109"/>
      <c r="H6" s="109"/>
      <c r="I6" s="110"/>
      <c r="J6" s="110"/>
      <c r="K6" s="110"/>
      <c r="L6" s="110"/>
      <c r="M6" s="110"/>
      <c r="N6" s="110"/>
      <c r="O6" s="111"/>
      <c r="P6" s="110"/>
      <c r="Q6" s="110"/>
      <c r="R6" s="110"/>
      <c r="S6" s="110"/>
      <c r="T6" s="110"/>
      <c r="U6" s="110"/>
      <c r="V6" s="110"/>
      <c r="W6" s="110"/>
      <c r="X6" s="110"/>
      <c r="Y6" s="110"/>
      <c r="Z6" s="110"/>
      <c r="AA6" s="111"/>
      <c r="AB6" s="110"/>
      <c r="AC6" s="110"/>
      <c r="AD6" s="110"/>
      <c r="AE6" s="110"/>
      <c r="AF6" s="110"/>
      <c r="AG6" s="112"/>
      <c r="AH6" s="112"/>
      <c r="AI6" s="112"/>
      <c r="AJ6" s="112"/>
      <c r="AK6" s="113"/>
      <c r="AL6" s="112"/>
      <c r="AM6" s="113"/>
      <c r="AN6" s="112"/>
      <c r="AO6" s="112"/>
      <c r="AP6" s="112"/>
      <c r="AQ6" s="113"/>
    </row>
    <row r="7" spans="1:43" s="120" customFormat="1" ht="13.5" customHeight="1">
      <c r="A7" s="114" t="s">
        <v>17</v>
      </c>
      <c r="B7" s="115"/>
      <c r="C7" s="116">
        <v>1400000000</v>
      </c>
      <c r="D7" s="116">
        <v>1400000000</v>
      </c>
      <c r="E7" s="116">
        <v>1400000000</v>
      </c>
      <c r="F7" s="116">
        <v>1400000000</v>
      </c>
      <c r="G7" s="116">
        <v>1400000000</v>
      </c>
      <c r="H7" s="116">
        <v>1400000000</v>
      </c>
      <c r="I7" s="116">
        <v>1400000000</v>
      </c>
      <c r="J7" s="116">
        <v>1400000000</v>
      </c>
      <c r="K7" s="116">
        <v>1400000000</v>
      </c>
      <c r="L7" s="116">
        <v>1400000000</v>
      </c>
      <c r="M7" s="116">
        <v>1400000000</v>
      </c>
      <c r="N7" s="116">
        <v>1400000000</v>
      </c>
      <c r="O7" s="117">
        <v>1400000000</v>
      </c>
      <c r="P7" s="116">
        <v>1400000000</v>
      </c>
      <c r="Q7" s="116">
        <v>1400000000</v>
      </c>
      <c r="R7" s="116">
        <v>1400000000</v>
      </c>
      <c r="S7" s="116">
        <v>1400000000</v>
      </c>
      <c r="T7" s="116">
        <v>1400000000</v>
      </c>
      <c r="U7" s="116">
        <v>1400000000</v>
      </c>
      <c r="V7" s="116">
        <v>1400000000</v>
      </c>
      <c r="W7" s="116">
        <v>1400000000</v>
      </c>
      <c r="X7" s="116">
        <v>1400000000</v>
      </c>
      <c r="Y7" s="116">
        <v>1400000000</v>
      </c>
      <c r="Z7" s="116">
        <v>1400000000</v>
      </c>
      <c r="AA7" s="117">
        <v>1400000000</v>
      </c>
      <c r="AB7" s="116">
        <v>1400000000</v>
      </c>
      <c r="AC7" s="116">
        <v>1400000000</v>
      </c>
      <c r="AD7" s="116">
        <v>1400000000</v>
      </c>
      <c r="AE7" s="116">
        <v>1400000000</v>
      </c>
      <c r="AF7" s="118">
        <v>1400000000</v>
      </c>
      <c r="AG7" s="118">
        <v>1400000000</v>
      </c>
      <c r="AH7" s="118">
        <v>1400000000</v>
      </c>
      <c r="AI7" s="118">
        <v>1400000000</v>
      </c>
      <c r="AJ7" s="118">
        <v>1400000000</v>
      </c>
      <c r="AK7" s="119">
        <v>1400000000</v>
      </c>
      <c r="AL7" s="118"/>
      <c r="AM7" s="119"/>
      <c r="AN7" s="118"/>
      <c r="AO7" s="118"/>
      <c r="AP7" s="118"/>
      <c r="AQ7" s="119"/>
    </row>
    <row r="8" spans="1:43" s="120" customFormat="1" ht="12.75">
      <c r="A8" s="121" t="s">
        <v>13</v>
      </c>
      <c r="B8" s="122"/>
      <c r="C8" s="123">
        <v>34</v>
      </c>
      <c r="D8" s="123">
        <v>33</v>
      </c>
      <c r="E8" s="123">
        <v>32</v>
      </c>
      <c r="F8" s="123">
        <v>31</v>
      </c>
      <c r="G8" s="123">
        <v>30</v>
      </c>
      <c r="H8" s="123">
        <v>29</v>
      </c>
      <c r="I8" s="123">
        <v>29</v>
      </c>
      <c r="J8" s="123">
        <v>28</v>
      </c>
      <c r="K8" s="123">
        <v>27</v>
      </c>
      <c r="L8" s="123">
        <v>26</v>
      </c>
      <c r="M8" s="123">
        <v>25</v>
      </c>
      <c r="N8" s="123">
        <v>24</v>
      </c>
      <c r="O8" s="124">
        <v>23</v>
      </c>
      <c r="P8" s="123">
        <v>22</v>
      </c>
      <c r="Q8" s="123">
        <v>21</v>
      </c>
      <c r="R8" s="123">
        <v>20</v>
      </c>
      <c r="S8" s="123">
        <v>19</v>
      </c>
      <c r="T8" s="123">
        <v>18</v>
      </c>
      <c r="U8" s="123">
        <v>17</v>
      </c>
      <c r="V8" s="123">
        <v>16</v>
      </c>
      <c r="W8" s="123">
        <v>15</v>
      </c>
      <c r="X8" s="123">
        <v>14</v>
      </c>
      <c r="Y8" s="123">
        <v>13</v>
      </c>
      <c r="Z8" s="123">
        <v>12</v>
      </c>
      <c r="AA8" s="124">
        <v>11</v>
      </c>
      <c r="AB8" s="123">
        <v>10</v>
      </c>
      <c r="AC8" s="123">
        <v>9</v>
      </c>
      <c r="AD8" s="123">
        <v>8</v>
      </c>
      <c r="AE8" s="123">
        <v>7</v>
      </c>
      <c r="AF8" s="125">
        <v>6</v>
      </c>
      <c r="AG8" s="125">
        <v>5</v>
      </c>
      <c r="AH8" s="125">
        <v>4</v>
      </c>
      <c r="AI8" s="125">
        <v>3</v>
      </c>
      <c r="AJ8" s="125">
        <v>2</v>
      </c>
      <c r="AK8" s="126">
        <v>1</v>
      </c>
      <c r="AL8" s="125"/>
      <c r="AM8" s="126"/>
      <c r="AN8" s="125"/>
      <c r="AO8" s="125"/>
      <c r="AP8" s="125"/>
      <c r="AQ8" s="126"/>
    </row>
    <row r="9" spans="1:43" s="120" customFormat="1" ht="12.75">
      <c r="A9" s="114" t="s">
        <v>201</v>
      </c>
      <c r="B9" s="115"/>
      <c r="C9" s="116">
        <v>434643443.29</v>
      </c>
      <c r="D9" s="116">
        <v>434643443.29</v>
      </c>
      <c r="E9" s="116">
        <v>434643443.29</v>
      </c>
      <c r="F9" s="116">
        <v>434643443.29</v>
      </c>
      <c r="G9" s="116">
        <v>434643443.29</v>
      </c>
      <c r="H9" s="116">
        <v>434643443.29</v>
      </c>
      <c r="I9" s="116">
        <v>419785094.85</v>
      </c>
      <c r="J9" s="116">
        <v>434643443.29</v>
      </c>
      <c r="K9" s="116">
        <v>449777248.87</v>
      </c>
      <c r="L9" s="116">
        <v>473745419.85</v>
      </c>
      <c r="M9" s="116">
        <v>503953628.99</v>
      </c>
      <c r="N9" s="116">
        <v>533905498.91</v>
      </c>
      <c r="O9" s="117">
        <v>558882640.02</v>
      </c>
      <c r="P9" s="116">
        <v>594538202.26</v>
      </c>
      <c r="Q9" s="116">
        <v>628881155.52</v>
      </c>
      <c r="R9" s="116">
        <v>659977774.4</v>
      </c>
      <c r="S9" s="116">
        <v>693290243.07</v>
      </c>
      <c r="T9" s="116">
        <v>715965474.97</v>
      </c>
      <c r="U9" s="116">
        <v>738393363.24</v>
      </c>
      <c r="V9" s="116">
        <v>761689542.38</v>
      </c>
      <c r="W9" s="116">
        <v>784269383.08</v>
      </c>
      <c r="X9" s="116">
        <v>819863754.41</v>
      </c>
      <c r="Y9" s="116">
        <v>856638163.42</v>
      </c>
      <c r="Z9" s="116">
        <v>901147603.25</v>
      </c>
      <c r="AA9" s="117">
        <v>935339895.48</v>
      </c>
      <c r="AB9" s="116">
        <v>987337699.12</v>
      </c>
      <c r="AC9" s="116">
        <v>1044108168.52</v>
      </c>
      <c r="AD9" s="116">
        <v>1101828456.58</v>
      </c>
      <c r="AE9" s="116">
        <v>1147382892.91</v>
      </c>
      <c r="AF9" s="118">
        <v>1198001390.4198143</v>
      </c>
      <c r="AG9" s="118">
        <v>1249040386.0165434</v>
      </c>
      <c r="AH9" s="118">
        <v>1278941314.6113405</v>
      </c>
      <c r="AI9" s="118">
        <v>1310559015.257522</v>
      </c>
      <c r="AJ9" s="118">
        <v>1177512908.3800178</v>
      </c>
      <c r="AK9" s="119">
        <v>1016212316.7578646</v>
      </c>
      <c r="AL9" s="118"/>
      <c r="AM9" s="119"/>
      <c r="AN9" s="118"/>
      <c r="AO9" s="118"/>
      <c r="AP9" s="118"/>
      <c r="AQ9" s="119"/>
    </row>
    <row r="10" spans="1:43" s="120" customFormat="1" ht="12.75">
      <c r="A10" s="127" t="s">
        <v>16</v>
      </c>
      <c r="B10" s="122"/>
      <c r="C10" s="234" t="e">
        <v>#N/A</v>
      </c>
      <c r="D10" s="234" t="e">
        <v>#N/A</v>
      </c>
      <c r="E10" s="234" t="e">
        <v>#N/A</v>
      </c>
      <c r="F10" s="234" t="e">
        <v>#N/A</v>
      </c>
      <c r="G10" s="234" t="e">
        <v>#N/A</v>
      </c>
      <c r="H10" s="234">
        <v>429700771.81</v>
      </c>
      <c r="I10" s="234">
        <v>429700771.81</v>
      </c>
      <c r="J10" s="234">
        <v>445259668.02</v>
      </c>
      <c r="K10" s="234">
        <v>461216300.2299999</v>
      </c>
      <c r="L10" s="234">
        <v>486003474.18999994</v>
      </c>
      <c r="M10" s="234">
        <v>517056371.86</v>
      </c>
      <c r="N10" s="234">
        <v>547949481.8999999</v>
      </c>
      <c r="O10" s="235">
        <v>574207164.1299999</v>
      </c>
      <c r="P10" s="234">
        <v>610596558.1</v>
      </c>
      <c r="Q10" s="234">
        <v>646322603.62</v>
      </c>
      <c r="R10" s="234">
        <v>678480163.6700001</v>
      </c>
      <c r="S10" s="234">
        <v>712823328.76</v>
      </c>
      <c r="T10" s="234">
        <v>736617870.2500001</v>
      </c>
      <c r="U10" s="234">
        <v>760292420.8700001</v>
      </c>
      <c r="V10" s="234">
        <v>785328232.2700001</v>
      </c>
      <c r="W10" s="234">
        <v>809160885.0799999</v>
      </c>
      <c r="X10" s="234">
        <v>845659978.1700002</v>
      </c>
      <c r="Y10" s="234">
        <v>883758053.1199999</v>
      </c>
      <c r="Z10" s="234">
        <v>929587276</v>
      </c>
      <c r="AA10" s="235">
        <v>965360029</v>
      </c>
      <c r="AB10" s="234">
        <v>1018376058</v>
      </c>
      <c r="AC10" s="234">
        <v>1077224962</v>
      </c>
      <c r="AD10" s="234">
        <v>1136726732</v>
      </c>
      <c r="AE10" s="234">
        <v>1183549579</v>
      </c>
      <c r="AF10" s="128">
        <v>1236850831</v>
      </c>
      <c r="AG10" s="128">
        <v>1290265065</v>
      </c>
      <c r="AH10" s="128">
        <v>1322766367</v>
      </c>
      <c r="AI10" s="128">
        <v>1356871178</v>
      </c>
      <c r="AJ10" s="128">
        <v>1219081085</v>
      </c>
      <c r="AK10" s="129">
        <v>1051414800</v>
      </c>
      <c r="AL10" s="128"/>
      <c r="AM10" s="129"/>
      <c r="AN10" s="128"/>
      <c r="AO10" s="128"/>
      <c r="AP10" s="128"/>
      <c r="AQ10" s="129"/>
    </row>
    <row r="11" spans="1:43" s="120" customFormat="1" ht="12.75">
      <c r="A11" s="114" t="s">
        <v>14</v>
      </c>
      <c r="B11" s="115"/>
      <c r="C11" s="130" t="e">
        <v>#N/A</v>
      </c>
      <c r="D11" s="130" t="e">
        <v>#N/A</v>
      </c>
      <c r="E11" s="130" t="e">
        <v>#N/A</v>
      </c>
      <c r="F11" s="130" t="e">
        <v>#N/A</v>
      </c>
      <c r="G11" s="130" t="e">
        <v>#N/A</v>
      </c>
      <c r="H11" s="130">
        <v>27784</v>
      </c>
      <c r="I11" s="130">
        <v>27784</v>
      </c>
      <c r="J11" s="130">
        <v>28207</v>
      </c>
      <c r="K11" s="130">
        <v>28639</v>
      </c>
      <c r="L11" s="130">
        <v>29226</v>
      </c>
      <c r="M11" s="130">
        <v>29873</v>
      </c>
      <c r="N11" s="130">
        <v>30565</v>
      </c>
      <c r="O11" s="131">
        <v>31150</v>
      </c>
      <c r="P11" s="130">
        <v>31906</v>
      </c>
      <c r="Q11" s="130">
        <v>32778</v>
      </c>
      <c r="R11" s="130">
        <v>33616</v>
      </c>
      <c r="S11" s="130">
        <v>34787</v>
      </c>
      <c r="T11" s="130">
        <v>35909</v>
      </c>
      <c r="U11" s="130">
        <v>37103</v>
      </c>
      <c r="V11" s="130">
        <v>38231</v>
      </c>
      <c r="W11" s="130">
        <v>39411</v>
      </c>
      <c r="X11" s="130">
        <v>40827</v>
      </c>
      <c r="Y11" s="130">
        <v>42047</v>
      </c>
      <c r="Z11" s="130">
        <v>43398</v>
      </c>
      <c r="AA11" s="131">
        <v>44420</v>
      </c>
      <c r="AB11" s="130">
        <v>45571</v>
      </c>
      <c r="AC11" s="130">
        <v>46880</v>
      </c>
      <c r="AD11" s="130">
        <v>48301</v>
      </c>
      <c r="AE11" s="130">
        <v>49890</v>
      </c>
      <c r="AF11" s="130">
        <v>51690</v>
      </c>
      <c r="AG11" s="130">
        <v>53785</v>
      </c>
      <c r="AH11" s="130">
        <v>55426</v>
      </c>
      <c r="AI11" s="130">
        <v>57320</v>
      </c>
      <c r="AJ11" s="130">
        <v>53277</v>
      </c>
      <c r="AK11" s="131">
        <v>48595</v>
      </c>
      <c r="AL11" s="130"/>
      <c r="AM11" s="131"/>
      <c r="AN11" s="130"/>
      <c r="AO11" s="130"/>
      <c r="AP11" s="130"/>
      <c r="AQ11" s="131"/>
    </row>
    <row r="12" spans="1:43" s="120" customFormat="1" ht="12.75">
      <c r="A12" s="121" t="s">
        <v>15</v>
      </c>
      <c r="B12" s="122"/>
      <c r="C12" s="132" t="e">
        <v>#N/A</v>
      </c>
      <c r="D12" s="132" t="e">
        <v>#N/A</v>
      </c>
      <c r="E12" s="132" t="e">
        <v>#N/A</v>
      </c>
      <c r="F12" s="132" t="e">
        <v>#N/A</v>
      </c>
      <c r="G12" s="132" t="e">
        <v>#N/A</v>
      </c>
      <c r="H12" s="132">
        <v>0.05032203924027669</v>
      </c>
      <c r="I12" s="132">
        <v>0.05032203924027669</v>
      </c>
      <c r="J12" s="132">
        <v>0.05020076576236405</v>
      </c>
      <c r="K12" s="132">
        <v>0.0501512535614314</v>
      </c>
      <c r="L12" s="132">
        <v>0.0500262691220907</v>
      </c>
      <c r="M12" s="132">
        <v>0.049949070007385715</v>
      </c>
      <c r="N12" s="132">
        <v>0.04982159258995734</v>
      </c>
      <c r="O12" s="133">
        <v>0.04977518934251615</v>
      </c>
      <c r="P12" s="132">
        <v>0.0496934582623878</v>
      </c>
      <c r="Q12" s="132">
        <v>0.04944716754852957</v>
      </c>
      <c r="R12" s="132">
        <v>0.04937061074963468</v>
      </c>
      <c r="S12" s="132">
        <v>0.049411371322639085</v>
      </c>
      <c r="T12" s="132">
        <v>0.04952528609782258</v>
      </c>
      <c r="U12" s="132">
        <v>0.049534281799764844</v>
      </c>
      <c r="V12" s="132">
        <v>0.049584207940982644</v>
      </c>
      <c r="W12" s="132">
        <v>0.04960153125584152</v>
      </c>
      <c r="X12" s="132">
        <v>0.04958627745544123</v>
      </c>
      <c r="Y12" s="132">
        <v>0.049642196281116026</v>
      </c>
      <c r="Z12" s="132">
        <v>0.0498</v>
      </c>
      <c r="AA12" s="133">
        <v>0.05</v>
      </c>
      <c r="AB12" s="132">
        <v>0.0502</v>
      </c>
      <c r="AC12" s="132">
        <v>0.0505</v>
      </c>
      <c r="AD12" s="132">
        <v>0.0508</v>
      </c>
      <c r="AE12" s="132">
        <v>0.0508</v>
      </c>
      <c r="AF12" s="132">
        <v>0.0514</v>
      </c>
      <c r="AG12" s="132">
        <v>0.0518</v>
      </c>
      <c r="AH12" s="132">
        <v>0.0519</v>
      </c>
      <c r="AI12" s="132">
        <v>0.0519</v>
      </c>
      <c r="AJ12" s="132">
        <v>0.0527</v>
      </c>
      <c r="AK12" s="133">
        <v>0.0536</v>
      </c>
      <c r="AL12" s="132"/>
      <c r="AM12" s="133"/>
      <c r="AN12" s="132"/>
      <c r="AO12" s="132"/>
      <c r="AP12" s="132"/>
      <c r="AQ12" s="133"/>
    </row>
    <row r="13" spans="1:43" s="120" customFormat="1" ht="12.75">
      <c r="A13" s="134" t="s">
        <v>0</v>
      </c>
      <c r="B13" s="115"/>
      <c r="C13" s="135" t="e">
        <v>#N/A</v>
      </c>
      <c r="D13" s="135" t="e">
        <v>#N/A</v>
      </c>
      <c r="E13" s="135" t="e">
        <v>#N/A</v>
      </c>
      <c r="F13" s="135" t="e">
        <v>#N/A</v>
      </c>
      <c r="G13" s="135" t="e">
        <v>#N/A</v>
      </c>
      <c r="H13" s="135">
        <v>26.954732888521317</v>
      </c>
      <c r="I13" s="135">
        <v>26.954732888521317</v>
      </c>
      <c r="J13" s="135">
        <v>27.766165216798115</v>
      </c>
      <c r="K13" s="135">
        <v>28.568802247772197</v>
      </c>
      <c r="L13" s="135">
        <v>29.36181989580028</v>
      </c>
      <c r="M13" s="135">
        <v>30.15696907994391</v>
      </c>
      <c r="N13" s="135">
        <v>30.9331921236734</v>
      </c>
      <c r="O13" s="136">
        <v>31.644229356839322</v>
      </c>
      <c r="P13" s="135">
        <v>32.41054318520896</v>
      </c>
      <c r="Q13" s="135">
        <v>33.11190344819276</v>
      </c>
      <c r="R13" s="135">
        <v>33.7776391030595</v>
      </c>
      <c r="S13" s="135">
        <v>34.391642348021406</v>
      </c>
      <c r="T13" s="135">
        <v>35.031663577903814</v>
      </c>
      <c r="U13" s="135">
        <v>35.71110018056123</v>
      </c>
      <c r="V13" s="135">
        <v>36.44551322222134</v>
      </c>
      <c r="W13" s="135">
        <v>37.13958329047114</v>
      </c>
      <c r="X13" s="135">
        <v>37.8486417971476</v>
      </c>
      <c r="Y13" s="135">
        <v>38.580922100961374</v>
      </c>
      <c r="Z13" s="135">
        <v>39.27</v>
      </c>
      <c r="AA13" s="137">
        <v>39.92</v>
      </c>
      <c r="AB13" s="138">
        <v>40.62</v>
      </c>
      <c r="AC13" s="138">
        <v>41.3</v>
      </c>
      <c r="AD13" s="138">
        <v>41.97</v>
      </c>
      <c r="AE13" s="138">
        <v>42.53</v>
      </c>
      <c r="AF13" s="138">
        <v>43.13</v>
      </c>
      <c r="AG13" s="138">
        <v>43.72</v>
      </c>
      <c r="AH13" s="138">
        <v>44.35</v>
      </c>
      <c r="AI13" s="138">
        <v>44.91</v>
      </c>
      <c r="AJ13" s="138">
        <v>44.64</v>
      </c>
      <c r="AK13" s="137">
        <v>43.85</v>
      </c>
      <c r="AL13" s="138"/>
      <c r="AM13" s="137"/>
      <c r="AN13" s="138"/>
      <c r="AO13" s="138"/>
      <c r="AP13" s="138"/>
      <c r="AQ13" s="137"/>
    </row>
    <row r="14" spans="1:43" s="120" customFormat="1" ht="12.75">
      <c r="A14" s="139" t="s">
        <v>1</v>
      </c>
      <c r="B14" s="122"/>
      <c r="C14" s="140" t="e">
        <v>#N/A</v>
      </c>
      <c r="D14" s="140" t="e">
        <v>#N/A</v>
      </c>
      <c r="E14" s="140" t="e">
        <v>#N/A</v>
      </c>
      <c r="F14" s="140" t="e">
        <v>#N/A</v>
      </c>
      <c r="G14" s="140" t="e">
        <v>#N/A</v>
      </c>
      <c r="H14" s="140">
        <v>56.93739828305011</v>
      </c>
      <c r="I14" s="140">
        <v>56.93739828305011</v>
      </c>
      <c r="J14" s="140">
        <v>56.74489722295059</v>
      </c>
      <c r="K14" s="140">
        <v>56.57467203786559</v>
      </c>
      <c r="L14" s="140">
        <v>56.31256704743352</v>
      </c>
      <c r="M14" s="140">
        <v>56.07591371971455</v>
      </c>
      <c r="N14" s="140">
        <v>55.81937671856753</v>
      </c>
      <c r="O14" s="141">
        <v>55.63267663112568</v>
      </c>
      <c r="P14" s="140">
        <v>55.446218141906684</v>
      </c>
      <c r="Q14" s="140">
        <v>55.20176341470903</v>
      </c>
      <c r="R14" s="140">
        <v>55.025851835807735</v>
      </c>
      <c r="S14" s="140">
        <v>54.858496799795454</v>
      </c>
      <c r="T14" s="140">
        <v>54.74018620974394</v>
      </c>
      <c r="U14" s="140">
        <v>54.60344848260488</v>
      </c>
      <c r="V14" s="140">
        <v>54.49832184184796</v>
      </c>
      <c r="W14" s="140">
        <v>54.379498314540555</v>
      </c>
      <c r="X14" s="140">
        <v>54.20676481096855</v>
      </c>
      <c r="Y14" s="140">
        <v>54.07424701546804</v>
      </c>
      <c r="Z14" s="140">
        <v>53.91</v>
      </c>
      <c r="AA14" s="141">
        <v>53.8</v>
      </c>
      <c r="AB14" s="140">
        <v>53.68</v>
      </c>
      <c r="AC14" s="140">
        <v>53.57</v>
      </c>
      <c r="AD14" s="140">
        <v>53.54</v>
      </c>
      <c r="AE14" s="140">
        <v>53.47</v>
      </c>
      <c r="AF14" s="140">
        <v>53.41</v>
      </c>
      <c r="AG14" s="140">
        <v>53.32</v>
      </c>
      <c r="AH14" s="140">
        <v>53.23</v>
      </c>
      <c r="AI14" s="140">
        <v>53.14</v>
      </c>
      <c r="AJ14" s="140">
        <v>53.31</v>
      </c>
      <c r="AK14" s="141">
        <v>53.58</v>
      </c>
      <c r="AL14" s="140"/>
      <c r="AM14" s="141"/>
      <c r="AN14" s="140"/>
      <c r="AO14" s="140"/>
      <c r="AP14" s="140"/>
      <c r="AQ14" s="141"/>
    </row>
    <row r="15" spans="1:43" s="120" customFormat="1" ht="12.75">
      <c r="A15" s="114" t="s">
        <v>2</v>
      </c>
      <c r="B15" s="115"/>
      <c r="C15" s="118" t="e">
        <v>#N/A</v>
      </c>
      <c r="D15" s="118" t="e">
        <v>#N/A</v>
      </c>
      <c r="E15" s="118" t="e">
        <v>#N/A</v>
      </c>
      <c r="F15" s="118" t="e">
        <v>#N/A</v>
      </c>
      <c r="G15" s="118" t="e">
        <v>#N/A</v>
      </c>
      <c r="H15" s="118">
        <v>15465.763454146272</v>
      </c>
      <c r="I15" s="118">
        <v>15465.763454146272</v>
      </c>
      <c r="J15" s="118">
        <v>15785.431560251001</v>
      </c>
      <c r="K15" s="118">
        <v>16104.48340479765</v>
      </c>
      <c r="L15" s="118">
        <v>16629.147820091697</v>
      </c>
      <c r="M15" s="118">
        <v>17308.4849817561</v>
      </c>
      <c r="N15" s="118">
        <v>17927.350953705212</v>
      </c>
      <c r="O15" s="119">
        <v>18433.616826003206</v>
      </c>
      <c r="P15" s="118">
        <v>19137.35843101611</v>
      </c>
      <c r="Q15" s="118">
        <v>19718.183038013303</v>
      </c>
      <c r="R15" s="118">
        <v>20183.250942110903</v>
      </c>
      <c r="S15" s="118">
        <v>20491.083702532556</v>
      </c>
      <c r="T15" s="118">
        <v>20513.460977749313</v>
      </c>
      <c r="U15" s="118">
        <v>20491.400179769833</v>
      </c>
      <c r="V15" s="118">
        <v>20541.660753576944</v>
      </c>
      <c r="W15" s="118">
        <v>20531.346199791933</v>
      </c>
      <c r="X15" s="118">
        <v>20713.252949518705</v>
      </c>
      <c r="Y15" s="118">
        <v>21018.33788665065</v>
      </c>
      <c r="Z15" s="118">
        <v>21420.04875800728</v>
      </c>
      <c r="AA15" s="119">
        <v>21732.553556956325</v>
      </c>
      <c r="AB15" s="118">
        <v>22347.020210221413</v>
      </c>
      <c r="AC15" s="118">
        <v>22978.34816552901</v>
      </c>
      <c r="AD15" s="118">
        <v>23534.227697149126</v>
      </c>
      <c r="AE15" s="118">
        <v>23723.182581679695</v>
      </c>
      <c r="AF15" s="118">
        <v>23928.242039079127</v>
      </c>
      <c r="AG15" s="118">
        <v>23989.310495491307</v>
      </c>
      <c r="AH15" s="118">
        <v>23865.448832677805</v>
      </c>
      <c r="AI15" s="118">
        <v>23671.862840195394</v>
      </c>
      <c r="AJ15" s="118">
        <v>22881.939392233046</v>
      </c>
      <c r="AK15" s="119">
        <v>21636.275336968825</v>
      </c>
      <c r="AL15" s="118"/>
      <c r="AM15" s="119"/>
      <c r="AN15" s="118"/>
      <c r="AO15" s="118"/>
      <c r="AP15" s="118"/>
      <c r="AQ15" s="119"/>
    </row>
    <row r="16" spans="1:43" s="120" customFormat="1" ht="12.75">
      <c r="A16" s="121" t="s">
        <v>11</v>
      </c>
      <c r="B16" s="142"/>
      <c r="C16" s="143">
        <v>0.31045960235000003</v>
      </c>
      <c r="D16" s="143">
        <v>0.31045960235000003</v>
      </c>
      <c r="E16" s="143">
        <v>0.31045960235000003</v>
      </c>
      <c r="F16" s="143">
        <v>0.31045960235000003</v>
      </c>
      <c r="G16" s="143">
        <v>0.31045960235000003</v>
      </c>
      <c r="H16" s="143">
        <v>0.31045960235000003</v>
      </c>
      <c r="I16" s="143">
        <v>0.29984649632142857</v>
      </c>
      <c r="J16" s="143">
        <v>0.31045960235000003</v>
      </c>
      <c r="K16" s="143">
        <v>0.32126946347857144</v>
      </c>
      <c r="L16" s="143">
        <v>0.3383895856071429</v>
      </c>
      <c r="M16" s="143">
        <v>0.35996687785000003</v>
      </c>
      <c r="N16" s="143">
        <v>0.38136107065</v>
      </c>
      <c r="O16" s="144">
        <v>0.3992018857285714</v>
      </c>
      <c r="P16" s="143">
        <v>0.4246701444714286</v>
      </c>
      <c r="Q16" s="143">
        <v>0.4492008253714286</v>
      </c>
      <c r="R16" s="143">
        <v>0.47141269599999996</v>
      </c>
      <c r="S16" s="143">
        <v>0.49520731647857147</v>
      </c>
      <c r="T16" s="143">
        <v>0.5114039106928572</v>
      </c>
      <c r="U16" s="143">
        <v>0.5274238308857143</v>
      </c>
      <c r="V16" s="143">
        <v>0.5440639588428572</v>
      </c>
      <c r="W16" s="143">
        <v>0.5601924164857143</v>
      </c>
      <c r="X16" s="143">
        <v>0.5856169674357142</v>
      </c>
      <c r="Y16" s="143">
        <v>0.6118844024428571</v>
      </c>
      <c r="Z16" s="143">
        <v>0.6436768594642858</v>
      </c>
      <c r="AA16" s="144">
        <v>0.6680999253428571</v>
      </c>
      <c r="AB16" s="143">
        <v>0.7052412136571429</v>
      </c>
      <c r="AC16" s="143">
        <v>0.7457915489428572</v>
      </c>
      <c r="AD16" s="143">
        <v>0.7870203261285714</v>
      </c>
      <c r="AE16" s="143">
        <v>0.8195592092214287</v>
      </c>
      <c r="AF16" s="145">
        <v>0.855715278871296</v>
      </c>
      <c r="AG16" s="145">
        <v>0.892171704297531</v>
      </c>
      <c r="AH16" s="145">
        <v>0.9135295104366719</v>
      </c>
      <c r="AI16" s="145">
        <v>0.9361135823268015</v>
      </c>
      <c r="AJ16" s="145">
        <v>0.8410806488428698</v>
      </c>
      <c r="AK16" s="146">
        <v>0.7258659405413318</v>
      </c>
      <c r="AL16" s="145"/>
      <c r="AM16" s="146"/>
      <c r="AN16" s="145"/>
      <c r="AO16" s="145"/>
      <c r="AP16" s="145"/>
      <c r="AQ16" s="146"/>
    </row>
    <row r="17" spans="1:43" s="120" customFormat="1" ht="12.75">
      <c r="A17" s="147" t="s">
        <v>24</v>
      </c>
      <c r="B17" s="148"/>
      <c r="C17" s="149">
        <v>0.1415</v>
      </c>
      <c r="D17" s="149">
        <v>0.1415</v>
      </c>
      <c r="E17" s="149">
        <v>0.1415</v>
      </c>
      <c r="F17" s="149">
        <v>0.1415</v>
      </c>
      <c r="G17" s="149">
        <v>0.1415</v>
      </c>
      <c r="H17" s="149">
        <v>0.1415</v>
      </c>
      <c r="I17" s="149">
        <v>0.1427</v>
      </c>
      <c r="J17" s="149">
        <v>0.1415</v>
      </c>
      <c r="K17" s="149">
        <v>0.1406</v>
      </c>
      <c r="L17" s="149">
        <v>0.1373</v>
      </c>
      <c r="M17" s="149">
        <v>0.1345</v>
      </c>
      <c r="N17" s="149">
        <v>0.134</v>
      </c>
      <c r="O17" s="150">
        <v>0.1333</v>
      </c>
      <c r="P17" s="149">
        <v>0.1275</v>
      </c>
      <c r="Q17" s="149">
        <v>0.1335</v>
      </c>
      <c r="R17" s="149">
        <v>0.136</v>
      </c>
      <c r="S17" s="149">
        <v>0.1332</v>
      </c>
      <c r="T17" s="149">
        <v>0.1379</v>
      </c>
      <c r="U17" s="149">
        <v>0.1379</v>
      </c>
      <c r="V17" s="149">
        <v>0.1375</v>
      </c>
      <c r="W17" s="149">
        <v>0.1389</v>
      </c>
      <c r="X17" s="149">
        <v>0.1348</v>
      </c>
      <c r="Y17" s="149">
        <v>0.1376</v>
      </c>
      <c r="Z17" s="149">
        <v>0.1362</v>
      </c>
      <c r="AA17" s="150">
        <v>0.1379</v>
      </c>
      <c r="AB17" s="149">
        <v>0.1274</v>
      </c>
      <c r="AC17" s="149">
        <v>0.1296</v>
      </c>
      <c r="AD17" s="149">
        <v>0.1194</v>
      </c>
      <c r="AE17" s="149">
        <v>0.116</v>
      </c>
      <c r="AF17" s="151">
        <v>0.1035</v>
      </c>
      <c r="AG17" s="151">
        <v>0.0704</v>
      </c>
      <c r="AH17" s="151">
        <v>0.0697</v>
      </c>
      <c r="AI17" s="151">
        <v>0.07</v>
      </c>
      <c r="AJ17" s="151">
        <v>0.0671</v>
      </c>
      <c r="AK17" s="152">
        <v>0.0578</v>
      </c>
      <c r="AL17" s="151"/>
      <c r="AM17" s="152"/>
      <c r="AN17" s="151"/>
      <c r="AO17" s="151"/>
      <c r="AP17" s="151"/>
      <c r="AQ17" s="152"/>
    </row>
    <row r="18" spans="1:43" ht="15">
      <c r="A18" s="108" t="s">
        <v>10</v>
      </c>
      <c r="B18" s="153"/>
      <c r="C18" s="154"/>
      <c r="D18" s="154"/>
      <c r="E18" s="154"/>
      <c r="F18" s="154"/>
      <c r="G18" s="154"/>
      <c r="H18" s="154"/>
      <c r="I18" s="154"/>
      <c r="J18" s="154"/>
      <c r="K18" s="154"/>
      <c r="L18" s="154"/>
      <c r="M18" s="154"/>
      <c r="N18" s="154"/>
      <c r="O18" s="155"/>
      <c r="P18" s="154"/>
      <c r="Q18" s="154"/>
      <c r="R18" s="154"/>
      <c r="S18" s="154"/>
      <c r="T18" s="154"/>
      <c r="U18" s="154"/>
      <c r="V18" s="154"/>
      <c r="W18" s="154"/>
      <c r="X18" s="154"/>
      <c r="Y18" s="154"/>
      <c r="Z18" s="154"/>
      <c r="AA18" s="155"/>
      <c r="AB18" s="156"/>
      <c r="AC18" s="156"/>
      <c r="AD18" s="156"/>
      <c r="AE18" s="156"/>
      <c r="AF18" s="154"/>
      <c r="AG18" s="154"/>
      <c r="AH18" s="154"/>
      <c r="AI18" s="154"/>
      <c r="AJ18" s="154"/>
      <c r="AK18" s="155"/>
      <c r="AL18" s="154"/>
      <c r="AM18" s="155"/>
      <c r="AN18" s="154"/>
      <c r="AO18" s="154"/>
      <c r="AP18" s="154"/>
      <c r="AQ18" s="155"/>
    </row>
    <row r="19" spans="1:43" ht="12.75">
      <c r="A19" s="157" t="s">
        <v>202</v>
      </c>
      <c r="B19" s="158"/>
      <c r="C19" s="159"/>
      <c r="D19" s="159"/>
      <c r="E19" s="159"/>
      <c r="F19" s="159"/>
      <c r="G19" s="159"/>
      <c r="H19" s="159"/>
      <c r="I19" s="159"/>
      <c r="J19" s="159"/>
      <c r="K19" s="159"/>
      <c r="L19" s="159"/>
      <c r="M19" s="159"/>
      <c r="N19" s="159"/>
      <c r="O19" s="160"/>
      <c r="P19" s="159"/>
      <c r="Q19" s="159"/>
      <c r="R19" s="159"/>
      <c r="S19" s="159"/>
      <c r="T19" s="159"/>
      <c r="U19" s="159"/>
      <c r="V19" s="159"/>
      <c r="W19" s="159"/>
      <c r="X19" s="159"/>
      <c r="Y19" s="159"/>
      <c r="Z19" s="159"/>
      <c r="AA19" s="160"/>
      <c r="AB19" s="161"/>
      <c r="AC19" s="161"/>
      <c r="AD19" s="161"/>
      <c r="AE19" s="161"/>
      <c r="AF19" s="159"/>
      <c r="AG19" s="159"/>
      <c r="AH19" s="159"/>
      <c r="AI19" s="159"/>
      <c r="AJ19" s="159"/>
      <c r="AK19" s="160"/>
      <c r="AL19" s="159"/>
      <c r="AM19" s="160"/>
      <c r="AN19" s="159"/>
      <c r="AO19" s="159"/>
      <c r="AP19" s="159"/>
      <c r="AQ19" s="160"/>
    </row>
    <row r="20" spans="1:43" ht="12.75">
      <c r="A20" s="162"/>
      <c r="B20" s="163" t="s">
        <v>203</v>
      </c>
      <c r="C20" s="164" t="e">
        <v>#N/A</v>
      </c>
      <c r="D20" s="164" t="e">
        <v>#N/A</v>
      </c>
      <c r="E20" s="164" t="e">
        <v>#N/A</v>
      </c>
      <c r="F20" s="164" t="e">
        <v>#N/A</v>
      </c>
      <c r="G20" s="164" t="e">
        <v>#N/A</v>
      </c>
      <c r="H20" s="164">
        <v>414613820.23</v>
      </c>
      <c r="I20" s="164">
        <v>414613820.23</v>
      </c>
      <c r="J20" s="164">
        <v>430381188.76</v>
      </c>
      <c r="K20" s="164">
        <v>445234960.15</v>
      </c>
      <c r="L20" s="164">
        <v>470433810.56</v>
      </c>
      <c r="M20" s="164">
        <v>499751968.54</v>
      </c>
      <c r="N20" s="164">
        <v>530970358.18</v>
      </c>
      <c r="O20" s="165">
        <v>554774609.53</v>
      </c>
      <c r="P20" s="164">
        <v>593297991.94</v>
      </c>
      <c r="Q20" s="164">
        <v>630403702.76</v>
      </c>
      <c r="R20" s="164">
        <v>662374736.07</v>
      </c>
      <c r="S20" s="164">
        <v>693607910.04</v>
      </c>
      <c r="T20" s="164">
        <v>718918229.46</v>
      </c>
      <c r="U20" s="164">
        <v>739428527.36</v>
      </c>
      <c r="V20" s="164">
        <v>764748565.49</v>
      </c>
      <c r="W20" s="164">
        <v>788735707.39</v>
      </c>
      <c r="X20" s="164">
        <v>822491629.59</v>
      </c>
      <c r="Y20" s="164">
        <v>864392604.76</v>
      </c>
      <c r="Z20" s="164">
        <v>911163284</v>
      </c>
      <c r="AA20" s="165">
        <v>942908511</v>
      </c>
      <c r="AB20" s="164">
        <v>999175314</v>
      </c>
      <c r="AC20" s="164">
        <v>1059182470</v>
      </c>
      <c r="AD20" s="164">
        <v>1122960726</v>
      </c>
      <c r="AE20" s="164">
        <v>1170448813</v>
      </c>
      <c r="AF20" s="164">
        <v>1226804842</v>
      </c>
      <c r="AG20" s="164">
        <v>1278280015</v>
      </c>
      <c r="AH20" s="164">
        <v>1315917862</v>
      </c>
      <c r="AI20" s="164">
        <v>1348934719</v>
      </c>
      <c r="AJ20" s="164">
        <v>1212797246</v>
      </c>
      <c r="AK20" s="165">
        <v>1045259467</v>
      </c>
      <c r="AL20" s="164"/>
      <c r="AM20" s="165"/>
      <c r="AN20" s="164"/>
      <c r="AO20" s="164"/>
      <c r="AP20" s="164"/>
      <c r="AQ20" s="165"/>
    </row>
    <row r="21" spans="1:43" ht="12.75">
      <c r="A21" s="166"/>
      <c r="B21" s="53" t="s">
        <v>204</v>
      </c>
      <c r="C21" s="167" t="e">
        <v>#N/A</v>
      </c>
      <c r="D21" s="167" t="e">
        <v>#N/A</v>
      </c>
      <c r="E21" s="167" t="e">
        <v>#N/A</v>
      </c>
      <c r="F21" s="167" t="e">
        <v>#N/A</v>
      </c>
      <c r="G21" s="167" t="e">
        <v>#N/A</v>
      </c>
      <c r="H21" s="167">
        <v>6615334.01</v>
      </c>
      <c r="I21" s="167">
        <v>6615334.01</v>
      </c>
      <c r="J21" s="167">
        <v>6356438.85</v>
      </c>
      <c r="K21" s="167">
        <v>7772060.65</v>
      </c>
      <c r="L21" s="167">
        <v>7260078.23</v>
      </c>
      <c r="M21" s="167">
        <v>8660974.12</v>
      </c>
      <c r="N21" s="167">
        <v>8407631.4</v>
      </c>
      <c r="O21" s="168">
        <v>9030631.42</v>
      </c>
      <c r="P21" s="167">
        <v>8960704.77</v>
      </c>
      <c r="Q21" s="167">
        <v>7480043.52</v>
      </c>
      <c r="R21" s="167">
        <v>7659476.92</v>
      </c>
      <c r="S21" s="167">
        <v>7925168.56</v>
      </c>
      <c r="T21" s="167">
        <v>7288720.11</v>
      </c>
      <c r="U21" s="167">
        <v>10424690.5</v>
      </c>
      <c r="V21" s="167">
        <v>9429196.94</v>
      </c>
      <c r="W21" s="167">
        <v>10372231.35</v>
      </c>
      <c r="X21" s="167">
        <v>12828961.85</v>
      </c>
      <c r="Y21" s="167">
        <v>9891906.38</v>
      </c>
      <c r="Z21" s="167">
        <v>8156992</v>
      </c>
      <c r="AA21" s="168">
        <v>11332654</v>
      </c>
      <c r="AB21" s="167">
        <v>11483934</v>
      </c>
      <c r="AC21" s="167">
        <v>11499412</v>
      </c>
      <c r="AD21" s="167">
        <v>8428072</v>
      </c>
      <c r="AE21" s="167">
        <v>8738124</v>
      </c>
      <c r="AF21" s="167">
        <v>6302796</v>
      </c>
      <c r="AG21" s="167">
        <v>9077716</v>
      </c>
      <c r="AH21" s="167">
        <v>4304260</v>
      </c>
      <c r="AI21" s="167">
        <v>5881092</v>
      </c>
      <c r="AJ21" s="167">
        <v>4181384</v>
      </c>
      <c r="AK21" s="168">
        <v>5072052</v>
      </c>
      <c r="AL21" s="167"/>
      <c r="AM21" s="168"/>
      <c r="AN21" s="167"/>
      <c r="AO21" s="167"/>
      <c r="AP21" s="167"/>
      <c r="AQ21" s="168"/>
    </row>
    <row r="22" spans="1:43" ht="12.75">
      <c r="A22" s="162"/>
      <c r="B22" s="163" t="s">
        <v>205</v>
      </c>
      <c r="C22" s="164" t="e">
        <v>#N/A</v>
      </c>
      <c r="D22" s="164" t="e">
        <v>#N/A</v>
      </c>
      <c r="E22" s="164" t="e">
        <v>#N/A</v>
      </c>
      <c r="F22" s="164" t="e">
        <v>#N/A</v>
      </c>
      <c r="G22" s="164" t="e">
        <v>#N/A</v>
      </c>
      <c r="H22" s="164">
        <v>2187223.14</v>
      </c>
      <c r="I22" s="164">
        <v>2187223.14</v>
      </c>
      <c r="J22" s="164">
        <v>2094338.59</v>
      </c>
      <c r="K22" s="164">
        <v>1584261.62</v>
      </c>
      <c r="L22" s="164">
        <v>2127546.2</v>
      </c>
      <c r="M22" s="164">
        <v>2116363.11</v>
      </c>
      <c r="N22" s="164">
        <v>2430035.03</v>
      </c>
      <c r="O22" s="165">
        <v>3928711.68</v>
      </c>
      <c r="P22" s="164">
        <v>2021916.87</v>
      </c>
      <c r="Q22" s="164">
        <v>1897417.72</v>
      </c>
      <c r="R22" s="164">
        <v>1387692.05</v>
      </c>
      <c r="S22" s="164">
        <v>3909657</v>
      </c>
      <c r="T22" s="164">
        <v>3150550.54</v>
      </c>
      <c r="U22" s="164">
        <v>2928737.2</v>
      </c>
      <c r="V22" s="164">
        <v>3025563.16</v>
      </c>
      <c r="W22" s="164">
        <v>2841179.51</v>
      </c>
      <c r="X22" s="164">
        <v>3085833.53</v>
      </c>
      <c r="Y22" s="164">
        <v>2501812.13</v>
      </c>
      <c r="Z22" s="164">
        <v>3952641</v>
      </c>
      <c r="AA22" s="165">
        <v>4801310</v>
      </c>
      <c r="AB22" s="164">
        <v>3164054</v>
      </c>
      <c r="AC22" s="164">
        <v>2760062</v>
      </c>
      <c r="AD22" s="164">
        <v>2513509</v>
      </c>
      <c r="AE22" s="164">
        <v>2419075</v>
      </c>
      <c r="AF22" s="164">
        <v>2184060</v>
      </c>
      <c r="AG22" s="164">
        <v>1205722</v>
      </c>
      <c r="AH22" s="164">
        <v>1195239</v>
      </c>
      <c r="AI22" s="164">
        <v>1163667</v>
      </c>
      <c r="AJ22" s="164">
        <v>1510872</v>
      </c>
      <c r="AK22" s="165">
        <v>818383</v>
      </c>
      <c r="AL22" s="164"/>
      <c r="AM22" s="165"/>
      <c r="AN22" s="164"/>
      <c r="AO22" s="164"/>
      <c r="AP22" s="164"/>
      <c r="AQ22" s="165"/>
    </row>
    <row r="23" spans="1:43" ht="12.75">
      <c r="A23" s="166"/>
      <c r="B23" s="53" t="s">
        <v>206</v>
      </c>
      <c r="C23" s="167" t="e">
        <v>#N/A</v>
      </c>
      <c r="D23" s="167" t="e">
        <v>#N/A</v>
      </c>
      <c r="E23" s="167" t="e">
        <v>#N/A</v>
      </c>
      <c r="F23" s="167" t="e">
        <v>#N/A</v>
      </c>
      <c r="G23" s="167" t="e">
        <v>#N/A</v>
      </c>
      <c r="H23" s="167">
        <v>830604.44</v>
      </c>
      <c r="I23" s="167">
        <v>830604.44</v>
      </c>
      <c r="J23" s="167">
        <v>956732.42</v>
      </c>
      <c r="K23" s="167">
        <v>1406801</v>
      </c>
      <c r="L23" s="167">
        <v>814520.57</v>
      </c>
      <c r="M23" s="167">
        <v>1479313.71</v>
      </c>
      <c r="N23" s="167">
        <v>1048138.66</v>
      </c>
      <c r="O23" s="168">
        <v>1039669.54</v>
      </c>
      <c r="P23" s="167">
        <v>990986.67</v>
      </c>
      <c r="Q23" s="167">
        <v>423769.69</v>
      </c>
      <c r="R23" s="167">
        <v>1145972.33</v>
      </c>
      <c r="S23" s="167">
        <v>959086.09</v>
      </c>
      <c r="T23" s="167">
        <v>1474975.08</v>
      </c>
      <c r="U23" s="167">
        <v>1714374.61</v>
      </c>
      <c r="V23" s="167">
        <v>1900605.58</v>
      </c>
      <c r="W23" s="167">
        <v>1534569.39</v>
      </c>
      <c r="X23" s="167">
        <v>1187345.7</v>
      </c>
      <c r="Y23" s="167">
        <v>1836016.25</v>
      </c>
      <c r="Z23" s="167">
        <v>2002237</v>
      </c>
      <c r="AA23" s="168">
        <v>2558927</v>
      </c>
      <c r="AB23" s="167">
        <v>1573432</v>
      </c>
      <c r="AC23" s="167">
        <v>1578375</v>
      </c>
      <c r="AD23" s="167">
        <v>1242909</v>
      </c>
      <c r="AE23" s="167">
        <v>734733</v>
      </c>
      <c r="AF23" s="167">
        <v>622797</v>
      </c>
      <c r="AG23" s="167">
        <v>823179</v>
      </c>
      <c r="AH23" s="167">
        <v>592676</v>
      </c>
      <c r="AI23" s="167">
        <v>360971</v>
      </c>
      <c r="AJ23" s="167">
        <v>404052</v>
      </c>
      <c r="AK23" s="168">
        <v>245978</v>
      </c>
      <c r="AL23" s="167"/>
      <c r="AM23" s="168"/>
      <c r="AN23" s="167"/>
      <c r="AO23" s="167"/>
      <c r="AP23" s="167"/>
      <c r="AQ23" s="168"/>
    </row>
    <row r="24" spans="1:43" ht="12.75">
      <c r="A24" s="162"/>
      <c r="B24" s="163" t="s">
        <v>207</v>
      </c>
      <c r="C24" s="164" t="e">
        <v>#N/A</v>
      </c>
      <c r="D24" s="164" t="e">
        <v>#N/A</v>
      </c>
      <c r="E24" s="164" t="e">
        <v>#N/A</v>
      </c>
      <c r="F24" s="164" t="e">
        <v>#N/A</v>
      </c>
      <c r="G24" s="164" t="e">
        <v>#N/A</v>
      </c>
      <c r="H24" s="164">
        <v>647514.38</v>
      </c>
      <c r="I24" s="164">
        <v>647514.38</v>
      </c>
      <c r="J24" s="164">
        <v>844540.84</v>
      </c>
      <c r="K24" s="164">
        <v>550027.28</v>
      </c>
      <c r="L24" s="164">
        <v>1064602.65</v>
      </c>
      <c r="M24" s="164">
        <v>730718.87</v>
      </c>
      <c r="N24" s="164">
        <v>729832.43</v>
      </c>
      <c r="O24" s="165">
        <v>656361.1</v>
      </c>
      <c r="P24" s="164">
        <v>260185.53</v>
      </c>
      <c r="Q24" s="164">
        <v>842183.8</v>
      </c>
      <c r="R24" s="164">
        <v>469091.2</v>
      </c>
      <c r="S24" s="164">
        <v>1245050.33</v>
      </c>
      <c r="T24" s="164">
        <v>1411861.85</v>
      </c>
      <c r="U24" s="164">
        <v>1221202.83</v>
      </c>
      <c r="V24" s="164">
        <v>1167384.53</v>
      </c>
      <c r="W24" s="164">
        <v>672529.27</v>
      </c>
      <c r="X24" s="164">
        <v>1545831.82</v>
      </c>
      <c r="Y24" s="164">
        <v>1391622.89</v>
      </c>
      <c r="Z24" s="164">
        <v>1456233</v>
      </c>
      <c r="AA24" s="165">
        <v>1003519</v>
      </c>
      <c r="AB24" s="164">
        <v>1280995</v>
      </c>
      <c r="AC24" s="164">
        <v>815283</v>
      </c>
      <c r="AD24" s="164">
        <v>468647</v>
      </c>
      <c r="AE24" s="164">
        <v>394510</v>
      </c>
      <c r="AF24" s="164">
        <v>560053</v>
      </c>
      <c r="AG24" s="164">
        <v>371226</v>
      </c>
      <c r="AH24" s="164">
        <v>330586</v>
      </c>
      <c r="AI24" s="164">
        <v>355470</v>
      </c>
      <c r="AJ24" s="164">
        <v>187531</v>
      </c>
      <c r="AK24" s="165">
        <v>18920</v>
      </c>
      <c r="AL24" s="164"/>
      <c r="AM24" s="165"/>
      <c r="AN24" s="164"/>
      <c r="AO24" s="164"/>
      <c r="AP24" s="164"/>
      <c r="AQ24" s="165"/>
    </row>
    <row r="25" spans="1:43" ht="12.75">
      <c r="A25" s="166"/>
      <c r="B25" s="53" t="s">
        <v>208</v>
      </c>
      <c r="C25" s="167" t="e">
        <v>#N/A</v>
      </c>
      <c r="D25" s="167" t="e">
        <v>#N/A</v>
      </c>
      <c r="E25" s="167" t="e">
        <v>#N/A</v>
      </c>
      <c r="F25" s="167" t="e">
        <v>#N/A</v>
      </c>
      <c r="G25" s="167" t="e">
        <v>#N/A</v>
      </c>
      <c r="H25" s="167">
        <v>867536.37</v>
      </c>
      <c r="I25" s="167">
        <v>867536.37</v>
      </c>
      <c r="J25" s="167">
        <v>448051.67</v>
      </c>
      <c r="K25" s="167">
        <v>688524.69</v>
      </c>
      <c r="L25" s="167">
        <v>448766.33</v>
      </c>
      <c r="M25" s="167">
        <v>440200.2</v>
      </c>
      <c r="N25" s="167">
        <v>329038.28</v>
      </c>
      <c r="O25" s="168">
        <v>252573.95</v>
      </c>
      <c r="P25" s="167">
        <v>701598.2</v>
      </c>
      <c r="Q25" s="167">
        <v>438652.62</v>
      </c>
      <c r="R25" s="167">
        <v>1126053.72</v>
      </c>
      <c r="S25" s="167">
        <v>1250258.91</v>
      </c>
      <c r="T25" s="167">
        <v>1029715.32</v>
      </c>
      <c r="U25" s="167">
        <v>868695.82</v>
      </c>
      <c r="V25" s="167">
        <v>506799.75</v>
      </c>
      <c r="W25" s="167">
        <v>348288.93</v>
      </c>
      <c r="X25" s="167">
        <v>1197475.45</v>
      </c>
      <c r="Y25" s="167">
        <v>1198866.55</v>
      </c>
      <c r="Z25" s="167">
        <v>789092</v>
      </c>
      <c r="AA25" s="168">
        <v>1258757</v>
      </c>
      <c r="AB25" s="167">
        <v>661027</v>
      </c>
      <c r="AC25" s="167">
        <v>426336</v>
      </c>
      <c r="AD25" s="167">
        <v>323797</v>
      </c>
      <c r="AE25" s="167">
        <v>483431</v>
      </c>
      <c r="AF25" s="167">
        <v>89022</v>
      </c>
      <c r="AG25" s="167">
        <v>184374</v>
      </c>
      <c r="AH25" s="167">
        <v>328256</v>
      </c>
      <c r="AI25" s="167">
        <v>175259</v>
      </c>
      <c r="AJ25" s="167">
        <v>0</v>
      </c>
      <c r="AK25" s="168">
        <v>0</v>
      </c>
      <c r="AL25" s="167"/>
      <c r="AM25" s="168"/>
      <c r="AN25" s="167"/>
      <c r="AO25" s="167"/>
      <c r="AP25" s="167"/>
      <c r="AQ25" s="168"/>
    </row>
    <row r="26" spans="1:43" ht="12.75">
      <c r="A26" s="162"/>
      <c r="B26" s="163" t="s">
        <v>209</v>
      </c>
      <c r="C26" s="169" t="e">
        <v>#N/A</v>
      </c>
      <c r="D26" s="169" t="e">
        <v>#N/A</v>
      </c>
      <c r="E26" s="169" t="e">
        <v>#N/A</v>
      </c>
      <c r="F26" s="169" t="e">
        <v>#N/A</v>
      </c>
      <c r="G26" s="169" t="e">
        <v>#N/A</v>
      </c>
      <c r="H26" s="169">
        <v>3938739.24</v>
      </c>
      <c r="I26" s="169">
        <v>3938739.24</v>
      </c>
      <c r="J26" s="169">
        <v>4178376.89</v>
      </c>
      <c r="K26" s="169">
        <v>3979664.84</v>
      </c>
      <c r="L26" s="169">
        <v>3854149.65</v>
      </c>
      <c r="M26" s="169">
        <v>3876833.31</v>
      </c>
      <c r="N26" s="169">
        <v>4034447.92</v>
      </c>
      <c r="O26" s="170">
        <v>4524606.91</v>
      </c>
      <c r="P26" s="169">
        <v>4363174.12</v>
      </c>
      <c r="Q26" s="169">
        <v>4836833.51</v>
      </c>
      <c r="R26" s="169">
        <v>4317141.38</v>
      </c>
      <c r="S26" s="169">
        <v>3926197.83</v>
      </c>
      <c r="T26" s="169">
        <v>3343817.89</v>
      </c>
      <c r="U26" s="169">
        <v>3706192.55</v>
      </c>
      <c r="V26" s="169">
        <v>4550116.82</v>
      </c>
      <c r="W26" s="169">
        <v>4656379.24</v>
      </c>
      <c r="X26" s="169">
        <v>3322900.23</v>
      </c>
      <c r="Y26" s="169">
        <v>2545224.16</v>
      </c>
      <c r="Z26" s="169">
        <v>2066797</v>
      </c>
      <c r="AA26" s="170">
        <v>1496351</v>
      </c>
      <c r="AB26" s="169">
        <v>1037303</v>
      </c>
      <c r="AC26" s="169">
        <v>963024</v>
      </c>
      <c r="AD26" s="169">
        <v>789072</v>
      </c>
      <c r="AE26" s="169">
        <v>330893</v>
      </c>
      <c r="AF26" s="169">
        <v>287261</v>
      </c>
      <c r="AG26" s="169">
        <v>322833</v>
      </c>
      <c r="AH26" s="169">
        <v>97487</v>
      </c>
      <c r="AI26" s="169">
        <v>0</v>
      </c>
      <c r="AJ26" s="169">
        <v>0</v>
      </c>
      <c r="AK26" s="170">
        <v>0</v>
      </c>
      <c r="AL26" s="169"/>
      <c r="AM26" s="170"/>
      <c r="AN26" s="169"/>
      <c r="AO26" s="169"/>
      <c r="AP26" s="169"/>
      <c r="AQ26" s="170"/>
    </row>
    <row r="27" spans="1:43" ht="12.75">
      <c r="A27" s="166"/>
      <c r="B27" s="171" t="s">
        <v>80</v>
      </c>
      <c r="C27" s="172" t="e">
        <v>#N/A</v>
      </c>
      <c r="D27" s="172" t="e">
        <v>#N/A</v>
      </c>
      <c r="E27" s="172" t="e">
        <v>#N/A</v>
      </c>
      <c r="F27" s="172" t="e">
        <v>#N/A</v>
      </c>
      <c r="G27" s="172" t="e">
        <v>#N/A</v>
      </c>
      <c r="H27" s="172">
        <v>429700771.81</v>
      </c>
      <c r="I27" s="172">
        <v>429700771.81</v>
      </c>
      <c r="J27" s="172">
        <v>445259668.02</v>
      </c>
      <c r="K27" s="172">
        <v>461216300.2299999</v>
      </c>
      <c r="L27" s="172">
        <v>486003474.18999994</v>
      </c>
      <c r="M27" s="172">
        <v>517056371.86</v>
      </c>
      <c r="N27" s="172">
        <v>547949481.8999999</v>
      </c>
      <c r="O27" s="173">
        <v>574207164.1299999</v>
      </c>
      <c r="P27" s="172">
        <v>610596558.1</v>
      </c>
      <c r="Q27" s="172">
        <v>646322603.62</v>
      </c>
      <c r="R27" s="172">
        <v>678480163.6700001</v>
      </c>
      <c r="S27" s="172">
        <v>712823328.76</v>
      </c>
      <c r="T27" s="172">
        <v>736617870.2500001</v>
      </c>
      <c r="U27" s="172">
        <v>760292420.8700001</v>
      </c>
      <c r="V27" s="172">
        <v>785328232.2700001</v>
      </c>
      <c r="W27" s="172">
        <v>809160885.0799999</v>
      </c>
      <c r="X27" s="172">
        <v>845659978.1700002</v>
      </c>
      <c r="Y27" s="172">
        <v>883758053.1199999</v>
      </c>
      <c r="Z27" s="172">
        <v>929587276</v>
      </c>
      <c r="AA27" s="173">
        <v>965360029</v>
      </c>
      <c r="AB27" s="172">
        <v>1018376059</v>
      </c>
      <c r="AC27" s="172">
        <v>1077224962</v>
      </c>
      <c r="AD27" s="172">
        <v>1136726732</v>
      </c>
      <c r="AE27" s="172">
        <v>1183549579</v>
      </c>
      <c r="AF27" s="172">
        <v>1236850831</v>
      </c>
      <c r="AG27" s="172">
        <v>1290265065</v>
      </c>
      <c r="AH27" s="172">
        <v>1322766366</v>
      </c>
      <c r="AI27" s="172">
        <v>1356871178</v>
      </c>
      <c r="AJ27" s="172">
        <v>1219081085</v>
      </c>
      <c r="AK27" s="173">
        <v>1051414800</v>
      </c>
      <c r="AL27" s="172"/>
      <c r="AM27" s="173"/>
      <c r="AN27" s="172"/>
      <c r="AO27" s="172"/>
      <c r="AP27" s="172"/>
      <c r="AQ27" s="173"/>
    </row>
    <row r="28" spans="1:43" ht="12.75">
      <c r="A28" s="162"/>
      <c r="B28" s="174"/>
      <c r="C28" s="175"/>
      <c r="D28" s="175"/>
      <c r="E28" s="175"/>
      <c r="F28" s="175"/>
      <c r="G28" s="175"/>
      <c r="H28" s="175"/>
      <c r="I28" s="175"/>
      <c r="J28" s="175"/>
      <c r="K28" s="175"/>
      <c r="L28" s="175"/>
      <c r="M28" s="175"/>
      <c r="N28" s="175"/>
      <c r="O28" s="176"/>
      <c r="P28" s="175"/>
      <c r="Q28" s="175"/>
      <c r="R28" s="175"/>
      <c r="S28" s="175"/>
      <c r="T28" s="175"/>
      <c r="U28" s="175"/>
      <c r="V28" s="175"/>
      <c r="W28" s="175"/>
      <c r="X28" s="175"/>
      <c r="Y28" s="175"/>
      <c r="Z28" s="175"/>
      <c r="AA28" s="176"/>
      <c r="AB28" s="175"/>
      <c r="AC28" s="175"/>
      <c r="AD28" s="175"/>
      <c r="AE28" s="175"/>
      <c r="AF28" s="175"/>
      <c r="AG28" s="175"/>
      <c r="AH28" s="175"/>
      <c r="AI28" s="175"/>
      <c r="AJ28" s="175"/>
      <c r="AK28" s="176"/>
      <c r="AL28" s="175"/>
      <c r="AM28" s="176"/>
      <c r="AN28" s="175"/>
      <c r="AO28" s="175"/>
      <c r="AP28" s="175"/>
      <c r="AQ28" s="176"/>
    </row>
    <row r="29" spans="1:43" ht="12.75">
      <c r="A29" s="157" t="s">
        <v>210</v>
      </c>
      <c r="B29" s="177"/>
      <c r="C29" s="178"/>
      <c r="D29" s="178"/>
      <c r="E29" s="178"/>
      <c r="F29" s="178"/>
      <c r="G29" s="178"/>
      <c r="H29" s="178"/>
      <c r="I29" s="178"/>
      <c r="J29" s="178"/>
      <c r="K29" s="178"/>
      <c r="L29" s="178"/>
      <c r="M29" s="178"/>
      <c r="N29" s="178"/>
      <c r="O29" s="179"/>
      <c r="P29" s="178"/>
      <c r="Q29" s="178"/>
      <c r="R29" s="178"/>
      <c r="S29" s="178"/>
      <c r="T29" s="178"/>
      <c r="U29" s="178"/>
      <c r="V29" s="178"/>
      <c r="W29" s="178"/>
      <c r="X29" s="178"/>
      <c r="Y29" s="178"/>
      <c r="Z29" s="178"/>
      <c r="AA29" s="179"/>
      <c r="AB29" s="178"/>
      <c r="AC29" s="178"/>
      <c r="AD29" s="178"/>
      <c r="AE29" s="178"/>
      <c r="AF29" s="178"/>
      <c r="AG29" s="178"/>
      <c r="AH29" s="178"/>
      <c r="AI29" s="178"/>
      <c r="AJ29" s="178"/>
      <c r="AK29" s="179"/>
      <c r="AL29" s="178"/>
      <c r="AM29" s="179"/>
      <c r="AN29" s="178"/>
      <c r="AO29" s="178"/>
      <c r="AP29" s="178"/>
      <c r="AQ29" s="179"/>
    </row>
    <row r="30" spans="1:43" ht="12.75">
      <c r="A30" s="162"/>
      <c r="B30" s="163" t="s">
        <v>211</v>
      </c>
      <c r="C30" s="180" t="e">
        <v>#N/A</v>
      </c>
      <c r="D30" s="180" t="e">
        <v>#N/A</v>
      </c>
      <c r="E30" s="180" t="e">
        <v>#N/A</v>
      </c>
      <c r="F30" s="180" t="e">
        <v>#N/A</v>
      </c>
      <c r="G30" s="180" t="e">
        <v>#N/A</v>
      </c>
      <c r="H30" s="180">
        <v>0.964889633508336</v>
      </c>
      <c r="I30" s="180">
        <v>0.964889633508336</v>
      </c>
      <c r="J30" s="180">
        <v>0.9665847137555434</v>
      </c>
      <c r="K30" s="180">
        <v>0.9653495766042303</v>
      </c>
      <c r="L30" s="180">
        <v>0.9679638840937317</v>
      </c>
      <c r="M30" s="180">
        <v>0.966532849681842</v>
      </c>
      <c r="N30" s="180">
        <v>0.969013341045373</v>
      </c>
      <c r="O30" s="181">
        <v>0.966157589431259</v>
      </c>
      <c r="P30" s="180">
        <v>0.9716694011282538</v>
      </c>
      <c r="Q30" s="180">
        <v>0.9753700384748428</v>
      </c>
      <c r="R30" s="180">
        <v>0.9762624930508161</v>
      </c>
      <c r="S30" s="180">
        <v>0.9730432241135732</v>
      </c>
      <c r="T30" s="180">
        <v>0.9759717466751207</v>
      </c>
      <c r="U30" s="180">
        <v>0.9725580672156042</v>
      </c>
      <c r="V30" s="180">
        <v>0.9737948211532975</v>
      </c>
      <c r="W30" s="180">
        <v>0.9747575815062037</v>
      </c>
      <c r="X30" s="180">
        <v>0.9726032339497297</v>
      </c>
      <c r="Y30" s="180">
        <v>0.9780873868230875</v>
      </c>
      <c r="Z30" s="180">
        <v>0.9801804602153353</v>
      </c>
      <c r="AA30" s="181">
        <v>0.9767428551778168</v>
      </c>
      <c r="AB30" s="180">
        <v>0.9811457223190672</v>
      </c>
      <c r="AC30" s="180">
        <v>0.9832509525526573</v>
      </c>
      <c r="AD30" s="180">
        <v>0.9878897842265224</v>
      </c>
      <c r="AE30" s="180">
        <v>0.9889309529296871</v>
      </c>
      <c r="AF30" s="180">
        <v>0.9918777683224114</v>
      </c>
      <c r="AG30" s="180">
        <v>0.9907111722039843</v>
      </c>
      <c r="AH30" s="180">
        <v>0.9948225898571116</v>
      </c>
      <c r="AI30" s="180">
        <v>0.9941509119445678</v>
      </c>
      <c r="AJ30" s="180">
        <v>0.9948454298263515</v>
      </c>
      <c r="AK30" s="181">
        <v>0.9941456663916087</v>
      </c>
      <c r="AL30" s="180"/>
      <c r="AM30" s="181"/>
      <c r="AN30" s="180"/>
      <c r="AO30" s="180"/>
      <c r="AP30" s="180"/>
      <c r="AQ30" s="181"/>
    </row>
    <row r="31" spans="1:43" ht="12.75">
      <c r="A31" s="166"/>
      <c r="B31" s="53" t="s">
        <v>212</v>
      </c>
      <c r="C31" s="182" t="e">
        <v>#N/A</v>
      </c>
      <c r="D31" s="182" t="e">
        <v>#N/A</v>
      </c>
      <c r="E31" s="182" t="e">
        <v>#N/A</v>
      </c>
      <c r="F31" s="182" t="e">
        <v>#N/A</v>
      </c>
      <c r="G31" s="182" t="e">
        <v>#N/A</v>
      </c>
      <c r="H31" s="182">
        <v>0.015395210909523546</v>
      </c>
      <c r="I31" s="182">
        <v>0.015395210909523546</v>
      </c>
      <c r="J31" s="182">
        <v>0.014275801979249743</v>
      </c>
      <c r="K31" s="182">
        <v>0.016851227170688068</v>
      </c>
      <c r="L31" s="182">
        <v>0.014938325784810582</v>
      </c>
      <c r="M31" s="182">
        <v>0.0167505413168858</v>
      </c>
      <c r="N31" s="182">
        <v>0.015343807554752618</v>
      </c>
      <c r="O31" s="183">
        <v>0.015727131223941808</v>
      </c>
      <c r="P31" s="182">
        <v>0.014675328006897258</v>
      </c>
      <c r="Q31" s="182">
        <v>0.011573235220468676</v>
      </c>
      <c r="R31" s="182">
        <v>0.011289168541890379</v>
      </c>
      <c r="S31" s="182">
        <v>0.01111799830371197</v>
      </c>
      <c r="T31" s="182">
        <v>0.009894845623995367</v>
      </c>
      <c r="U31" s="182">
        <v>0.01371142236045318</v>
      </c>
      <c r="V31" s="182">
        <v>0.012006695484186019</v>
      </c>
      <c r="W31" s="182">
        <v>0.012818503144741753</v>
      </c>
      <c r="X31" s="182">
        <v>0.015170354730233001</v>
      </c>
      <c r="Y31" s="182">
        <v>0.011193002819128871</v>
      </c>
      <c r="Z31" s="182">
        <v>0.00877485332533747</v>
      </c>
      <c r="AA31" s="183">
        <v>0.011739303119623984</v>
      </c>
      <c r="AB31" s="182">
        <v>0.011276712466391553</v>
      </c>
      <c r="AC31" s="182">
        <v>0.010675032983500433</v>
      </c>
      <c r="AD31" s="182">
        <v>0.007414334301060494</v>
      </c>
      <c r="AE31" s="182">
        <v>0.007382980954108387</v>
      </c>
      <c r="AF31" s="182">
        <v>0.005095841666617274</v>
      </c>
      <c r="AG31" s="182">
        <v>0.007035543506713483</v>
      </c>
      <c r="AH31" s="182">
        <v>0.003253983553434258</v>
      </c>
      <c r="AI31" s="182">
        <v>0.004334303871549993</v>
      </c>
      <c r="AJ31" s="182">
        <v>0.0034299474017349717</v>
      </c>
      <c r="AK31" s="183">
        <v>0.004824025684249451</v>
      </c>
      <c r="AL31" s="182"/>
      <c r="AM31" s="183"/>
      <c r="AN31" s="182"/>
      <c r="AO31" s="182"/>
      <c r="AP31" s="182"/>
      <c r="AQ31" s="183"/>
    </row>
    <row r="32" spans="1:43" ht="12.75">
      <c r="A32" s="162"/>
      <c r="B32" s="163" t="s">
        <v>213</v>
      </c>
      <c r="C32" s="180" t="e">
        <v>#N/A</v>
      </c>
      <c r="D32" s="180" t="e">
        <v>#N/A</v>
      </c>
      <c r="E32" s="180" t="e">
        <v>#N/A</v>
      </c>
      <c r="F32" s="180" t="e">
        <v>#N/A</v>
      </c>
      <c r="G32" s="180" t="e">
        <v>#N/A</v>
      </c>
      <c r="H32" s="180">
        <v>0.005090107543411908</v>
      </c>
      <c r="I32" s="180">
        <v>0.005090107543411908</v>
      </c>
      <c r="J32" s="180">
        <v>0.004703634172197082</v>
      </c>
      <c r="K32" s="180">
        <v>0.0034349645040948435</v>
      </c>
      <c r="L32" s="180">
        <v>0.004377635784488754</v>
      </c>
      <c r="M32" s="180">
        <v>0.0040930993701650655</v>
      </c>
      <c r="N32" s="180">
        <v>0.0044347793186589385</v>
      </c>
      <c r="O32" s="181">
        <v>0.006841976076617784</v>
      </c>
      <c r="P32" s="180">
        <v>0.003311379409493596</v>
      </c>
      <c r="Q32" s="180">
        <v>0.0029357130779160724</v>
      </c>
      <c r="R32" s="180">
        <v>0.0020452949464193136</v>
      </c>
      <c r="S32" s="180">
        <v>0.0054847489444559685</v>
      </c>
      <c r="T32" s="180">
        <v>0.004277048748397507</v>
      </c>
      <c r="U32" s="180">
        <v>0.00385211942090473</v>
      </c>
      <c r="V32" s="180">
        <v>0.003852609693216524</v>
      </c>
      <c r="W32" s="180">
        <v>0.003511266501369624</v>
      </c>
      <c r="X32" s="180">
        <v>0.003649023969039794</v>
      </c>
      <c r="Y32" s="180">
        <v>0.0028308790184911558</v>
      </c>
      <c r="Z32" s="180">
        <v>0.00425203862192279</v>
      </c>
      <c r="AA32" s="181">
        <v>0.004973595193260276</v>
      </c>
      <c r="AB32" s="180">
        <v>0.0031069603139600123</v>
      </c>
      <c r="AC32" s="180">
        <v>0.0025621964746115862</v>
      </c>
      <c r="AD32" s="180">
        <v>0.002211181394122435</v>
      </c>
      <c r="AE32" s="180">
        <v>0.002043915221569269</v>
      </c>
      <c r="AF32" s="180">
        <v>0.0017658232870605558</v>
      </c>
      <c r="AG32" s="180">
        <v>0.0009344762039263614</v>
      </c>
      <c r="AH32" s="180">
        <v>0.0009035904077409842</v>
      </c>
      <c r="AI32" s="180">
        <v>0.0008576105225517585</v>
      </c>
      <c r="AJ32" s="180">
        <v>0.00123935316410885</v>
      </c>
      <c r="AK32" s="181">
        <v>0.0007783635916100858</v>
      </c>
      <c r="AL32" s="180"/>
      <c r="AM32" s="181"/>
      <c r="AN32" s="180"/>
      <c r="AO32" s="180"/>
      <c r="AP32" s="180"/>
      <c r="AQ32" s="181"/>
    </row>
    <row r="33" spans="1:43" ht="12.75">
      <c r="A33" s="166"/>
      <c r="B33" s="53" t="s">
        <v>214</v>
      </c>
      <c r="C33" s="182" t="e">
        <v>#N/A</v>
      </c>
      <c r="D33" s="182" t="e">
        <v>#N/A</v>
      </c>
      <c r="E33" s="182" t="e">
        <v>#N/A</v>
      </c>
      <c r="F33" s="182" t="e">
        <v>#N/A</v>
      </c>
      <c r="G33" s="182" t="e">
        <v>#N/A</v>
      </c>
      <c r="H33" s="182">
        <v>0.0019329833560719476</v>
      </c>
      <c r="I33" s="182">
        <v>0.0019329833560719476</v>
      </c>
      <c r="J33" s="182">
        <v>0.0021487066732417946</v>
      </c>
      <c r="K33" s="182">
        <v>0.0030501979207986684</v>
      </c>
      <c r="L33" s="182">
        <v>0.0016759562703898868</v>
      </c>
      <c r="M33" s="182">
        <v>0.0028610298422171733</v>
      </c>
      <c r="N33" s="182">
        <v>0.0019128381258170148</v>
      </c>
      <c r="O33" s="183">
        <v>0.0018106175000014804</v>
      </c>
      <c r="P33" s="182">
        <v>0.001622981094232932</v>
      </c>
      <c r="Q33" s="182">
        <v>0.0006556628031056019</v>
      </c>
      <c r="R33" s="182">
        <v>0.0016890284953966308</v>
      </c>
      <c r="S33" s="182">
        <v>0.001345475170780941</v>
      </c>
      <c r="T33" s="182">
        <v>0.002002361250751912</v>
      </c>
      <c r="U33" s="182">
        <v>0.002254888465201648</v>
      </c>
      <c r="V33" s="182">
        <v>0.0024201416705805653</v>
      </c>
      <c r="W33" s="182">
        <v>0.0018964947741490006</v>
      </c>
      <c r="X33" s="182">
        <v>0.0014040462250199002</v>
      </c>
      <c r="Y33" s="182">
        <v>0.0020775100645682026</v>
      </c>
      <c r="Z33" s="182">
        <v>0.0021538988879189437</v>
      </c>
      <c r="AA33" s="183">
        <v>0.0026507488637692498</v>
      </c>
      <c r="AB33" s="182">
        <v>0.0015450402492229052</v>
      </c>
      <c r="AC33" s="182">
        <v>0.001465223194484422</v>
      </c>
      <c r="AD33" s="182">
        <v>0.0010934105489128236</v>
      </c>
      <c r="AE33" s="182">
        <v>0.0006207876822708075</v>
      </c>
      <c r="AF33" s="182">
        <v>0.0005035344476394664</v>
      </c>
      <c r="AG33" s="182">
        <v>0.0006379921632614303</v>
      </c>
      <c r="AH33" s="182">
        <v>0.0004480579603730263</v>
      </c>
      <c r="AI33" s="182">
        <v>0.0002660318870742496</v>
      </c>
      <c r="AJ33" s="182">
        <v>0.0003314398073857409</v>
      </c>
      <c r="AK33" s="183">
        <v>0.00023394953162158264</v>
      </c>
      <c r="AL33" s="182"/>
      <c r="AM33" s="183"/>
      <c r="AN33" s="182"/>
      <c r="AO33" s="182"/>
      <c r="AP33" s="182"/>
      <c r="AQ33" s="183"/>
    </row>
    <row r="34" spans="1:43" ht="12.75">
      <c r="A34" s="162"/>
      <c r="B34" s="163" t="s">
        <v>215</v>
      </c>
      <c r="C34" s="180" t="e">
        <v>#N/A</v>
      </c>
      <c r="D34" s="180" t="e">
        <v>#N/A</v>
      </c>
      <c r="E34" s="180" t="e">
        <v>#N/A</v>
      </c>
      <c r="F34" s="180" t="e">
        <v>#N/A</v>
      </c>
      <c r="G34" s="180" t="e">
        <v>#N/A</v>
      </c>
      <c r="H34" s="180">
        <v>0.0015068960134107235</v>
      </c>
      <c r="I34" s="180">
        <v>0.0015068960134107235</v>
      </c>
      <c r="J34" s="180">
        <v>0.0018967377929277557</v>
      </c>
      <c r="K34" s="180">
        <v>0.0011925581982373818</v>
      </c>
      <c r="L34" s="180">
        <v>0.0021905247730467877</v>
      </c>
      <c r="M34" s="180">
        <v>0.0014132286337975</v>
      </c>
      <c r="N34" s="180">
        <v>0.0013319337897160265</v>
      </c>
      <c r="O34" s="181">
        <v>0.0011430736866449135</v>
      </c>
      <c r="P34" s="180">
        <v>0.0004261169286797524</v>
      </c>
      <c r="Q34" s="180">
        <v>0.001303039372726557</v>
      </c>
      <c r="R34" s="180">
        <v>0.0006913852830458829</v>
      </c>
      <c r="S34" s="180">
        <v>0.001746646440662712</v>
      </c>
      <c r="T34" s="180">
        <v>0.0019166815074970005</v>
      </c>
      <c r="U34" s="180">
        <v>0.0016062278098242539</v>
      </c>
      <c r="V34" s="180">
        <v>0.0014864925034283587</v>
      </c>
      <c r="W34" s="180">
        <v>0.0008311440683807999</v>
      </c>
      <c r="X34" s="180">
        <v>0.0018279590614482723</v>
      </c>
      <c r="Y34" s="180">
        <v>0.0015746650172940946</v>
      </c>
      <c r="Z34" s="180">
        <v>0.0015665371478255905</v>
      </c>
      <c r="AA34" s="181">
        <v>0.0010395282276598175</v>
      </c>
      <c r="AB34" s="180">
        <v>0.0012578801206873226</v>
      </c>
      <c r="AC34" s="180">
        <v>0.0007568363422309926</v>
      </c>
      <c r="AD34" s="180">
        <v>0.0004122776273374382</v>
      </c>
      <c r="AE34" s="180">
        <v>0.00033332781912974685</v>
      </c>
      <c r="AF34" s="180">
        <v>0.00045280561403447043</v>
      </c>
      <c r="AG34" s="180">
        <v>0.0002877129746979548</v>
      </c>
      <c r="AH34" s="180">
        <v>0.00024992017373383986</v>
      </c>
      <c r="AI34" s="180">
        <v>0.0002619777070686662</v>
      </c>
      <c r="AJ34" s="180">
        <v>0.00015382980041889503</v>
      </c>
      <c r="AK34" s="181">
        <v>1.7994800910164094E-05</v>
      </c>
      <c r="AL34" s="180"/>
      <c r="AM34" s="181"/>
      <c r="AN34" s="180"/>
      <c r="AO34" s="180"/>
      <c r="AP34" s="180"/>
      <c r="AQ34" s="181"/>
    </row>
    <row r="35" spans="1:43" ht="12.75">
      <c r="A35" s="166"/>
      <c r="B35" s="53" t="s">
        <v>216</v>
      </c>
      <c r="C35" s="182" t="e">
        <v>#N/A</v>
      </c>
      <c r="D35" s="182" t="e">
        <v>#N/A</v>
      </c>
      <c r="E35" s="182" t="e">
        <v>#N/A</v>
      </c>
      <c r="F35" s="182" t="e">
        <v>#N/A</v>
      </c>
      <c r="G35" s="182" t="e">
        <v>#N/A</v>
      </c>
      <c r="H35" s="182">
        <v>0.002018931374839599</v>
      </c>
      <c r="I35" s="182">
        <v>0.002018931374839599</v>
      </c>
      <c r="J35" s="182">
        <v>0.0010062705027662074</v>
      </c>
      <c r="K35" s="182">
        <v>0.001492845525313493</v>
      </c>
      <c r="L35" s="182">
        <v>0.0009233809094635354</v>
      </c>
      <c r="M35" s="182">
        <v>0.0008513582347249173</v>
      </c>
      <c r="N35" s="182">
        <v>0.0006004901744939493</v>
      </c>
      <c r="O35" s="183">
        <v>0.0004398655498885722</v>
      </c>
      <c r="P35" s="182">
        <v>0.0011490372664123276</v>
      </c>
      <c r="Q35" s="182">
        <v>0.0006786898950201379</v>
      </c>
      <c r="R35" s="182">
        <v>0.0016596708058626327</v>
      </c>
      <c r="S35" s="182">
        <v>0.0017539534125165378</v>
      </c>
      <c r="T35" s="182">
        <v>0.00139789619772668</v>
      </c>
      <c r="U35" s="182">
        <v>0.0011425811913341897</v>
      </c>
      <c r="V35" s="182">
        <v>0.0006453349429894933</v>
      </c>
      <c r="W35" s="182">
        <v>0.0004304322371756334</v>
      </c>
      <c r="X35" s="182">
        <v>0.0014160247391526379</v>
      </c>
      <c r="Y35" s="182">
        <v>0.0013565551632231786</v>
      </c>
      <c r="Z35" s="182">
        <v>0.0008488627376607939</v>
      </c>
      <c r="AA35" s="183">
        <v>0.0013039249214657509</v>
      </c>
      <c r="AB35" s="182">
        <v>0.0006490991163412651</v>
      </c>
      <c r="AC35" s="182">
        <v>0.0003957724848934572</v>
      </c>
      <c r="AD35" s="182">
        <v>0.00028485034343328876</v>
      </c>
      <c r="AE35" s="182">
        <v>0.0004084585965620964</v>
      </c>
      <c r="AF35" s="182">
        <v>7.197472627157898E-05</v>
      </c>
      <c r="AG35" s="182">
        <v>0.00014289621954540017</v>
      </c>
      <c r="AH35" s="182">
        <v>0.0002481587137663886</v>
      </c>
      <c r="AI35" s="182">
        <v>0.00012916406718751897</v>
      </c>
      <c r="AJ35" s="182">
        <v>0</v>
      </c>
      <c r="AK35" s="183">
        <v>0</v>
      </c>
      <c r="AL35" s="182"/>
      <c r="AM35" s="183"/>
      <c r="AN35" s="182"/>
      <c r="AO35" s="182"/>
      <c r="AP35" s="182"/>
      <c r="AQ35" s="183"/>
    </row>
    <row r="36" spans="1:43" ht="12.75">
      <c r="A36" s="162"/>
      <c r="B36" s="163" t="s">
        <v>217</v>
      </c>
      <c r="C36" s="184" t="e">
        <v>#N/A</v>
      </c>
      <c r="D36" s="184" t="e">
        <v>#N/A</v>
      </c>
      <c r="E36" s="184" t="e">
        <v>#N/A</v>
      </c>
      <c r="F36" s="184" t="e">
        <v>#N/A</v>
      </c>
      <c r="G36" s="184" t="e">
        <v>#N/A</v>
      </c>
      <c r="H36" s="184">
        <v>0.009166237294406316</v>
      </c>
      <c r="I36" s="184">
        <v>0.009166237294406316</v>
      </c>
      <c r="J36" s="184">
        <v>0.009384135124073977</v>
      </c>
      <c r="K36" s="184">
        <v>0.008628630076637394</v>
      </c>
      <c r="L36" s="184">
        <v>0.007930292384068935</v>
      </c>
      <c r="M36" s="184">
        <v>0.007497892920367501</v>
      </c>
      <c r="N36" s="184">
        <v>0.007362809991188717</v>
      </c>
      <c r="O36" s="185">
        <v>0.007879746531646607</v>
      </c>
      <c r="P36" s="184">
        <v>0.007145756166030377</v>
      </c>
      <c r="Q36" s="184">
        <v>0.00748362115592011</v>
      </c>
      <c r="R36" s="184">
        <v>0.006362958876568978</v>
      </c>
      <c r="S36" s="184">
        <v>0.005507953614298598</v>
      </c>
      <c r="T36" s="184">
        <v>0.0045394199965107344</v>
      </c>
      <c r="U36" s="184">
        <v>0.004874693536677658</v>
      </c>
      <c r="V36" s="184">
        <v>0.005793904552301445</v>
      </c>
      <c r="W36" s="184">
        <v>0.005754577767979521</v>
      </c>
      <c r="X36" s="184">
        <v>0.0039293573253764745</v>
      </c>
      <c r="Y36" s="184">
        <v>0.0028800010942071725</v>
      </c>
      <c r="Z36" s="184">
        <v>0.0022233490639990213</v>
      </c>
      <c r="AA36" s="185">
        <v>0.0015500444964041493</v>
      </c>
      <c r="AB36" s="184">
        <v>0.0010185854143297372</v>
      </c>
      <c r="AC36" s="184">
        <v>0.000893985967621868</v>
      </c>
      <c r="AD36" s="184">
        <v>0.0006941615586110805</v>
      </c>
      <c r="AE36" s="184">
        <v>0.00027957679667257944</v>
      </c>
      <c r="AF36" s="184">
        <v>0.00023225193596526758</v>
      </c>
      <c r="AG36" s="184">
        <v>0.00025020672787106734</v>
      </c>
      <c r="AH36" s="184">
        <v>7.369933383988084E-05</v>
      </c>
      <c r="AI36" s="184">
        <v>0</v>
      </c>
      <c r="AJ36" s="184">
        <v>0</v>
      </c>
      <c r="AK36" s="185">
        <v>0</v>
      </c>
      <c r="AL36" s="184"/>
      <c r="AM36" s="185"/>
      <c r="AN36" s="184"/>
      <c r="AO36" s="184"/>
      <c r="AP36" s="184"/>
      <c r="AQ36" s="185"/>
    </row>
    <row r="37" spans="1:43" ht="12.75">
      <c r="A37" s="166"/>
      <c r="B37" s="171" t="s">
        <v>80</v>
      </c>
      <c r="C37" s="186" t="e">
        <v>#N/A</v>
      </c>
      <c r="D37" s="186" t="e">
        <v>#N/A</v>
      </c>
      <c r="E37" s="186" t="e">
        <v>#N/A</v>
      </c>
      <c r="F37" s="186" t="e">
        <v>#N/A</v>
      </c>
      <c r="G37" s="186" t="e">
        <v>#N/A</v>
      </c>
      <c r="H37" s="186">
        <v>1</v>
      </c>
      <c r="I37" s="186">
        <v>1</v>
      </c>
      <c r="J37" s="186">
        <v>1</v>
      </c>
      <c r="K37" s="186">
        <v>1</v>
      </c>
      <c r="L37" s="186">
        <v>1</v>
      </c>
      <c r="M37" s="186">
        <v>1</v>
      </c>
      <c r="N37" s="186">
        <v>1</v>
      </c>
      <c r="O37" s="187">
        <v>1</v>
      </c>
      <c r="P37" s="186">
        <v>1</v>
      </c>
      <c r="Q37" s="186">
        <v>1</v>
      </c>
      <c r="R37" s="186">
        <v>1</v>
      </c>
      <c r="S37" s="186">
        <v>1</v>
      </c>
      <c r="T37" s="186">
        <v>1</v>
      </c>
      <c r="U37" s="186">
        <v>1</v>
      </c>
      <c r="V37" s="186">
        <v>1</v>
      </c>
      <c r="W37" s="186">
        <v>1</v>
      </c>
      <c r="X37" s="186">
        <v>1</v>
      </c>
      <c r="Y37" s="186">
        <v>1</v>
      </c>
      <c r="Z37" s="186">
        <v>1</v>
      </c>
      <c r="AA37" s="187">
        <v>1</v>
      </c>
      <c r="AB37" s="186">
        <v>1</v>
      </c>
      <c r="AC37" s="186">
        <v>1</v>
      </c>
      <c r="AD37" s="186">
        <v>1</v>
      </c>
      <c r="AE37" s="186">
        <v>1</v>
      </c>
      <c r="AF37" s="186">
        <v>1</v>
      </c>
      <c r="AG37" s="186">
        <v>1</v>
      </c>
      <c r="AH37" s="186">
        <v>1</v>
      </c>
      <c r="AI37" s="186">
        <v>1</v>
      </c>
      <c r="AJ37" s="186">
        <v>1</v>
      </c>
      <c r="AK37" s="187">
        <v>1</v>
      </c>
      <c r="AL37" s="186"/>
      <c r="AM37" s="187"/>
      <c r="AN37" s="186"/>
      <c r="AO37" s="186"/>
      <c r="AP37" s="186"/>
      <c r="AQ37" s="187"/>
    </row>
    <row r="38" spans="1:43" ht="12.75">
      <c r="A38" s="162"/>
      <c r="B38" s="174"/>
      <c r="C38" s="188"/>
      <c r="D38" s="188"/>
      <c r="E38" s="188"/>
      <c r="F38" s="188"/>
      <c r="G38" s="188"/>
      <c r="H38" s="188"/>
      <c r="I38" s="188"/>
      <c r="J38" s="188"/>
      <c r="K38" s="188"/>
      <c r="L38" s="188"/>
      <c r="M38" s="188"/>
      <c r="N38" s="188"/>
      <c r="O38" s="189"/>
      <c r="P38" s="188"/>
      <c r="Q38" s="188"/>
      <c r="R38" s="188"/>
      <c r="S38" s="188"/>
      <c r="T38" s="188"/>
      <c r="U38" s="188"/>
      <c r="V38" s="188"/>
      <c r="W38" s="188"/>
      <c r="X38" s="188"/>
      <c r="Y38" s="188"/>
      <c r="Z38" s="188"/>
      <c r="AA38" s="189"/>
      <c r="AB38" s="188"/>
      <c r="AC38" s="188"/>
      <c r="AD38" s="188"/>
      <c r="AE38" s="188"/>
      <c r="AF38" s="188"/>
      <c r="AG38" s="188"/>
      <c r="AH38" s="188"/>
      <c r="AI38" s="188"/>
      <c r="AJ38" s="188"/>
      <c r="AK38" s="189"/>
      <c r="AL38" s="188"/>
      <c r="AM38" s="189"/>
      <c r="AN38" s="188"/>
      <c r="AO38" s="188"/>
      <c r="AP38" s="188"/>
      <c r="AQ38" s="189"/>
    </row>
    <row r="39" spans="1:43" ht="12.75">
      <c r="A39" s="166"/>
      <c r="B39" s="190" t="s">
        <v>218</v>
      </c>
      <c r="C39" s="186" t="e">
        <v>#N/A</v>
      </c>
      <c r="D39" s="186" t="e">
        <v>#N/A</v>
      </c>
      <c r="E39" s="186" t="e">
        <v>#N/A</v>
      </c>
      <c r="F39" s="186" t="e">
        <v>#N/A</v>
      </c>
      <c r="G39" s="186" t="e">
        <v>#N/A</v>
      </c>
      <c r="H39" s="186">
        <v>0.03511036649166405</v>
      </c>
      <c r="I39" s="186">
        <v>0.03511036649166405</v>
      </c>
      <c r="J39" s="186">
        <v>0.03341528624445656</v>
      </c>
      <c r="K39" s="186">
        <v>0.03465042339576985</v>
      </c>
      <c r="L39" s="186">
        <v>0.03203611590626848</v>
      </c>
      <c r="M39" s="186">
        <v>0.03346715031815795</v>
      </c>
      <c r="N39" s="186">
        <v>0.03098665895462726</v>
      </c>
      <c r="O39" s="187">
        <v>0.03384241056874117</v>
      </c>
      <c r="P39" s="186">
        <v>0.028330598871746243</v>
      </c>
      <c r="Q39" s="186">
        <v>0.024629961525157156</v>
      </c>
      <c r="R39" s="186">
        <v>0.023737506949183817</v>
      </c>
      <c r="S39" s="186">
        <v>0.026956775886426726</v>
      </c>
      <c r="T39" s="186">
        <v>0.024028253324879203</v>
      </c>
      <c r="U39" s="186">
        <v>0.027441932784395662</v>
      </c>
      <c r="V39" s="186">
        <v>0.026205178846702405</v>
      </c>
      <c r="W39" s="186">
        <v>0.025242418493796333</v>
      </c>
      <c r="X39" s="186">
        <v>0.02739676605027008</v>
      </c>
      <c r="Y39" s="186">
        <v>0.02191261317691268</v>
      </c>
      <c r="Z39" s="186">
        <v>0.019819539784664608</v>
      </c>
      <c r="AA39" s="187">
        <v>0.023257144822183228</v>
      </c>
      <c r="AB39" s="186">
        <v>0.018854277680932795</v>
      </c>
      <c r="AC39" s="186">
        <v>0.01674904744734276</v>
      </c>
      <c r="AD39" s="186">
        <v>0.01211021577347756</v>
      </c>
      <c r="AE39" s="186">
        <v>0.011069047070312884</v>
      </c>
      <c r="AF39" s="186">
        <v>0.008122231677588613</v>
      </c>
      <c r="AG39" s="186">
        <v>0.009288827796015697</v>
      </c>
      <c r="AH39" s="186">
        <v>0.0051774101428883786</v>
      </c>
      <c r="AI39" s="186">
        <v>0.005849088055432186</v>
      </c>
      <c r="AJ39" s="186">
        <v>0.005154570173648457</v>
      </c>
      <c r="AK39" s="187">
        <v>0.005854333608391284</v>
      </c>
      <c r="AL39" s="186"/>
      <c r="AM39" s="187"/>
      <c r="AN39" s="186"/>
      <c r="AO39" s="186"/>
      <c r="AP39" s="186"/>
      <c r="AQ39" s="187"/>
    </row>
    <row r="40" spans="1:43" ht="12.75">
      <c r="A40" s="162"/>
      <c r="B40" s="191" t="s">
        <v>219</v>
      </c>
      <c r="C40" s="192" t="e">
        <v>#N/A</v>
      </c>
      <c r="D40" s="192" t="e">
        <v>#N/A</v>
      </c>
      <c r="E40" s="192" t="e">
        <v>#N/A</v>
      </c>
      <c r="F40" s="192" t="e">
        <v>#N/A</v>
      </c>
      <c r="G40" s="192" t="e">
        <v>#N/A</v>
      </c>
      <c r="H40" s="192">
        <v>0.019715155582140494</v>
      </c>
      <c r="I40" s="192">
        <v>0.019715155582140494</v>
      </c>
      <c r="J40" s="192">
        <v>0.019139484265206817</v>
      </c>
      <c r="K40" s="192">
        <v>0.017799196225081783</v>
      </c>
      <c r="L40" s="192">
        <v>0.0170977901214579</v>
      </c>
      <c r="M40" s="192">
        <v>0.016716609001272156</v>
      </c>
      <c r="N40" s="192">
        <v>0.015642851399874647</v>
      </c>
      <c r="O40" s="193">
        <v>0.018115279344799357</v>
      </c>
      <c r="P40" s="192">
        <v>0.013655270864848985</v>
      </c>
      <c r="Q40" s="192">
        <v>0.01305672630468848</v>
      </c>
      <c r="R40" s="192">
        <v>0.012448338407293438</v>
      </c>
      <c r="S40" s="192">
        <v>0.015838777582714757</v>
      </c>
      <c r="T40" s="192">
        <v>0.014133407700883834</v>
      </c>
      <c r="U40" s="192">
        <v>0.01373051042394248</v>
      </c>
      <c r="V40" s="192">
        <v>0.014198483362516386</v>
      </c>
      <c r="W40" s="192">
        <v>0.012423915349054581</v>
      </c>
      <c r="X40" s="192">
        <v>0.01222641132003708</v>
      </c>
      <c r="Y40" s="192">
        <v>0.010719610357783804</v>
      </c>
      <c r="Z40" s="192">
        <v>0.011044686459327139</v>
      </c>
      <c r="AA40" s="193">
        <v>0.011517841702559243</v>
      </c>
      <c r="AB40" s="192">
        <v>0.007577565214541242</v>
      </c>
      <c r="AC40" s="192">
        <v>0.006074014463842326</v>
      </c>
      <c r="AD40" s="192">
        <v>0.004695881472417066</v>
      </c>
      <c r="AE40" s="192">
        <v>0.003686066116204499</v>
      </c>
      <c r="AF40" s="192">
        <v>0.0030263900109713396</v>
      </c>
      <c r="AG40" s="192">
        <v>0.002253284289302214</v>
      </c>
      <c r="AH40" s="192">
        <v>0.00192342658945412</v>
      </c>
      <c r="AI40" s="192">
        <v>0.0015147841838821932</v>
      </c>
      <c r="AJ40" s="192">
        <v>0.0017246227719134861</v>
      </c>
      <c r="AK40" s="193">
        <v>0.0010303079241418326</v>
      </c>
      <c r="AL40" s="192"/>
      <c r="AM40" s="193"/>
      <c r="AN40" s="192"/>
      <c r="AO40" s="192"/>
      <c r="AP40" s="192"/>
      <c r="AQ40" s="193"/>
    </row>
    <row r="41" spans="1:43" ht="12.75">
      <c r="A41" s="166"/>
      <c r="B41" s="190" t="s">
        <v>220</v>
      </c>
      <c r="C41" s="186" t="e">
        <v>#N/A</v>
      </c>
      <c r="D41" s="186" t="e">
        <v>#N/A</v>
      </c>
      <c r="E41" s="186" t="e">
        <v>#N/A</v>
      </c>
      <c r="F41" s="186" t="e">
        <v>#N/A</v>
      </c>
      <c r="G41" s="186" t="e">
        <v>#N/A</v>
      </c>
      <c r="H41" s="186">
        <v>0.014625048038728586</v>
      </c>
      <c r="I41" s="186">
        <v>0.014625048038728586</v>
      </c>
      <c r="J41" s="186">
        <v>0.014435850093009735</v>
      </c>
      <c r="K41" s="186">
        <v>0.014364231720986938</v>
      </c>
      <c r="L41" s="186">
        <v>0.012720154336969144</v>
      </c>
      <c r="M41" s="186">
        <v>0.012623509631107092</v>
      </c>
      <c r="N41" s="186">
        <v>0.011208072081215707</v>
      </c>
      <c r="O41" s="187">
        <v>0.011273303268181573</v>
      </c>
      <c r="P41" s="186">
        <v>0.01034389145535539</v>
      </c>
      <c r="Q41" s="186">
        <v>0.010121013226772408</v>
      </c>
      <c r="R41" s="186">
        <v>0.010403043460874124</v>
      </c>
      <c r="S41" s="186">
        <v>0.01035402863825879</v>
      </c>
      <c r="T41" s="186">
        <v>0.009856358952486327</v>
      </c>
      <c r="U41" s="186">
        <v>0.00987839100303775</v>
      </c>
      <c r="V41" s="186">
        <v>0.010345873669299862</v>
      </c>
      <c r="W41" s="186">
        <v>0.008912648847684956</v>
      </c>
      <c r="X41" s="186">
        <v>0.008577387350997286</v>
      </c>
      <c r="Y41" s="186">
        <v>0.007888731339292649</v>
      </c>
      <c r="Z41" s="186">
        <v>0.00679264783740435</v>
      </c>
      <c r="AA41" s="187">
        <v>0.006544246509298967</v>
      </c>
      <c r="AB41" s="186">
        <v>0.00447060490058123</v>
      </c>
      <c r="AC41" s="186">
        <v>0.00351181798923074</v>
      </c>
      <c r="AD41" s="186">
        <v>0.002484700078294631</v>
      </c>
      <c r="AE41" s="186">
        <v>0.00164215089463523</v>
      </c>
      <c r="AF41" s="186">
        <v>0.0012605667239107836</v>
      </c>
      <c r="AG41" s="186">
        <v>0.0013188080853758525</v>
      </c>
      <c r="AH41" s="186">
        <v>0.0010198361817131355</v>
      </c>
      <c r="AI41" s="186">
        <v>0.0006571736613304347</v>
      </c>
      <c r="AJ41" s="186">
        <v>0.0004852696078046359</v>
      </c>
      <c r="AK41" s="187">
        <v>0.00025194433253174675</v>
      </c>
      <c r="AL41" s="186"/>
      <c r="AM41" s="187"/>
      <c r="AN41" s="186"/>
      <c r="AO41" s="186"/>
      <c r="AP41" s="186"/>
      <c r="AQ41" s="187"/>
    </row>
    <row r="42" spans="1:43" ht="12.75">
      <c r="A42" s="162"/>
      <c r="B42" s="174"/>
      <c r="C42" s="188"/>
      <c r="D42" s="188"/>
      <c r="E42" s="188"/>
      <c r="F42" s="188"/>
      <c r="G42" s="188"/>
      <c r="H42" s="188"/>
      <c r="I42" s="188"/>
      <c r="J42" s="188"/>
      <c r="K42" s="188"/>
      <c r="L42" s="188"/>
      <c r="M42" s="188"/>
      <c r="N42" s="188"/>
      <c r="O42" s="189"/>
      <c r="P42" s="188"/>
      <c r="Q42" s="188"/>
      <c r="R42" s="188"/>
      <c r="S42" s="188"/>
      <c r="T42" s="188"/>
      <c r="U42" s="188"/>
      <c r="V42" s="188"/>
      <c r="W42" s="188"/>
      <c r="X42" s="188"/>
      <c r="Y42" s="188"/>
      <c r="Z42" s="188"/>
      <c r="AA42" s="189"/>
      <c r="AB42" s="188"/>
      <c r="AC42" s="188"/>
      <c r="AD42" s="188"/>
      <c r="AE42" s="188"/>
      <c r="AF42" s="188"/>
      <c r="AG42" s="188"/>
      <c r="AH42" s="188"/>
      <c r="AI42" s="188"/>
      <c r="AJ42" s="188"/>
      <c r="AK42" s="189"/>
      <c r="AL42" s="188"/>
      <c r="AM42" s="189"/>
      <c r="AN42" s="188"/>
      <c r="AO42" s="188"/>
      <c r="AP42" s="188"/>
      <c r="AQ42" s="189"/>
    </row>
    <row r="43" spans="1:43" ht="12.75">
      <c r="A43" s="157" t="s">
        <v>12</v>
      </c>
      <c r="B43" s="177"/>
      <c r="C43" s="159"/>
      <c r="D43" s="159"/>
      <c r="E43" s="159"/>
      <c r="F43" s="159"/>
      <c r="G43" s="159"/>
      <c r="H43" s="159"/>
      <c r="I43" s="159"/>
      <c r="J43" s="159"/>
      <c r="K43" s="159"/>
      <c r="L43" s="159"/>
      <c r="M43" s="159"/>
      <c r="N43" s="159"/>
      <c r="O43" s="160"/>
      <c r="P43" s="159"/>
      <c r="Q43" s="159"/>
      <c r="R43" s="159"/>
      <c r="S43" s="159"/>
      <c r="T43" s="159"/>
      <c r="U43" s="159"/>
      <c r="V43" s="159"/>
      <c r="W43" s="159"/>
      <c r="X43" s="159"/>
      <c r="Y43" s="159"/>
      <c r="Z43" s="159"/>
      <c r="AA43" s="160"/>
      <c r="AB43" s="159"/>
      <c r="AC43" s="159"/>
      <c r="AD43" s="159"/>
      <c r="AE43" s="159"/>
      <c r="AF43" s="159"/>
      <c r="AG43" s="159"/>
      <c r="AH43" s="159"/>
      <c r="AI43" s="159"/>
      <c r="AJ43" s="159"/>
      <c r="AK43" s="160"/>
      <c r="AL43" s="159"/>
      <c r="AM43" s="160"/>
      <c r="AN43" s="159"/>
      <c r="AO43" s="159"/>
      <c r="AP43" s="159"/>
      <c r="AQ43" s="160"/>
    </row>
    <row r="44" spans="1:43" ht="12.75">
      <c r="A44" s="162"/>
      <c r="B44" s="163" t="s">
        <v>221</v>
      </c>
      <c r="C44" s="194" t="e">
        <v>#N/A</v>
      </c>
      <c r="D44" s="194" t="e">
        <v>#N/A</v>
      </c>
      <c r="E44" s="194" t="e">
        <v>#N/A</v>
      </c>
      <c r="F44" s="194" t="e">
        <v>#N/A</v>
      </c>
      <c r="G44" s="194" t="e">
        <v>#N/A</v>
      </c>
      <c r="H44" s="194">
        <v>27064</v>
      </c>
      <c r="I44" s="194">
        <v>27064</v>
      </c>
      <c r="J44" s="194">
        <v>27462</v>
      </c>
      <c r="K44" s="194">
        <v>27884</v>
      </c>
      <c r="L44" s="194">
        <v>28502</v>
      </c>
      <c r="M44" s="194">
        <v>29144</v>
      </c>
      <c r="N44" s="194">
        <v>29844</v>
      </c>
      <c r="O44" s="195">
        <v>30374</v>
      </c>
      <c r="P44" s="194">
        <v>31163</v>
      </c>
      <c r="Q44" s="194">
        <v>32032</v>
      </c>
      <c r="R44" s="194">
        <v>32839</v>
      </c>
      <c r="S44" s="194">
        <v>33939</v>
      </c>
      <c r="T44" s="194">
        <v>35095</v>
      </c>
      <c r="U44" s="194">
        <v>36101</v>
      </c>
      <c r="V44" s="194">
        <v>37297</v>
      </c>
      <c r="W44" s="194">
        <v>38416</v>
      </c>
      <c r="X44" s="194">
        <v>39784</v>
      </c>
      <c r="Y44" s="194">
        <v>41188</v>
      </c>
      <c r="Z44" s="194">
        <v>42502</v>
      </c>
      <c r="AA44" s="195">
        <v>43404</v>
      </c>
      <c r="AB44" s="194">
        <v>44573</v>
      </c>
      <c r="AC44" s="194">
        <v>45968</v>
      </c>
      <c r="AD44" s="194">
        <v>47489</v>
      </c>
      <c r="AE44" s="194">
        <v>49070</v>
      </c>
      <c r="AF44" s="194">
        <v>50976</v>
      </c>
      <c r="AG44" s="194">
        <v>52994</v>
      </c>
      <c r="AH44" s="194">
        <v>54840</v>
      </c>
      <c r="AI44" s="194">
        <v>56723</v>
      </c>
      <c r="AJ44" s="194">
        <v>52752</v>
      </c>
      <c r="AK44" s="195">
        <v>48100</v>
      </c>
      <c r="AL44" s="194"/>
      <c r="AM44" s="195"/>
      <c r="AN44" s="194"/>
      <c r="AO44" s="194"/>
      <c r="AP44" s="194"/>
      <c r="AQ44" s="195"/>
    </row>
    <row r="45" spans="1:43" ht="12.75">
      <c r="A45" s="166"/>
      <c r="B45" s="53" t="s">
        <v>222</v>
      </c>
      <c r="C45" s="196" t="e">
        <v>#N/A</v>
      </c>
      <c r="D45" s="196" t="e">
        <v>#N/A</v>
      </c>
      <c r="E45" s="196" t="e">
        <v>#N/A</v>
      </c>
      <c r="F45" s="196" t="e">
        <v>#N/A</v>
      </c>
      <c r="G45" s="196" t="e">
        <v>#N/A</v>
      </c>
      <c r="H45" s="196">
        <v>337</v>
      </c>
      <c r="I45" s="196">
        <v>337</v>
      </c>
      <c r="J45" s="196">
        <v>368</v>
      </c>
      <c r="K45" s="196">
        <v>409</v>
      </c>
      <c r="L45" s="196">
        <v>382</v>
      </c>
      <c r="M45" s="196">
        <v>381</v>
      </c>
      <c r="N45" s="196">
        <v>357</v>
      </c>
      <c r="O45" s="197">
        <v>395</v>
      </c>
      <c r="P45" s="196">
        <v>394</v>
      </c>
      <c r="Q45" s="196">
        <v>387</v>
      </c>
      <c r="R45" s="196">
        <v>403</v>
      </c>
      <c r="S45" s="196">
        <v>425</v>
      </c>
      <c r="T45" s="196">
        <v>376</v>
      </c>
      <c r="U45" s="196">
        <v>570</v>
      </c>
      <c r="V45" s="196">
        <v>492</v>
      </c>
      <c r="W45" s="196">
        <v>581</v>
      </c>
      <c r="X45" s="196">
        <v>616</v>
      </c>
      <c r="Y45" s="196">
        <v>460</v>
      </c>
      <c r="Z45" s="196">
        <v>458</v>
      </c>
      <c r="AA45" s="197">
        <v>585</v>
      </c>
      <c r="AB45" s="196">
        <v>644</v>
      </c>
      <c r="AC45" s="196">
        <v>591</v>
      </c>
      <c r="AD45" s="196">
        <v>528</v>
      </c>
      <c r="AE45" s="196">
        <v>533</v>
      </c>
      <c r="AF45" s="196">
        <v>460</v>
      </c>
      <c r="AG45" s="196">
        <v>569</v>
      </c>
      <c r="AH45" s="196">
        <v>404</v>
      </c>
      <c r="AI45" s="196">
        <v>461</v>
      </c>
      <c r="AJ45" s="196">
        <v>412</v>
      </c>
      <c r="AK45" s="197">
        <v>412</v>
      </c>
      <c r="AL45" s="196"/>
      <c r="AM45" s="197"/>
      <c r="AN45" s="196"/>
      <c r="AO45" s="196"/>
      <c r="AP45" s="196"/>
      <c r="AQ45" s="197"/>
    </row>
    <row r="46" spans="1:43" ht="12.75">
      <c r="A46" s="162"/>
      <c r="B46" s="163" t="s">
        <v>223</v>
      </c>
      <c r="C46" s="194" t="e">
        <v>#N/A</v>
      </c>
      <c r="D46" s="194" t="e">
        <v>#N/A</v>
      </c>
      <c r="E46" s="194" t="e">
        <v>#N/A</v>
      </c>
      <c r="F46" s="194" t="e">
        <v>#N/A</v>
      </c>
      <c r="G46" s="194" t="e">
        <v>#N/A</v>
      </c>
      <c r="H46" s="194">
        <v>110</v>
      </c>
      <c r="I46" s="194">
        <v>110</v>
      </c>
      <c r="J46" s="194">
        <v>118</v>
      </c>
      <c r="K46" s="194">
        <v>87</v>
      </c>
      <c r="L46" s="194">
        <v>93</v>
      </c>
      <c r="M46" s="194">
        <v>92</v>
      </c>
      <c r="N46" s="194">
        <v>113</v>
      </c>
      <c r="O46" s="195">
        <v>113</v>
      </c>
      <c r="P46" s="194">
        <v>94</v>
      </c>
      <c r="Q46" s="194">
        <v>85</v>
      </c>
      <c r="R46" s="194">
        <v>80</v>
      </c>
      <c r="S46" s="194">
        <v>117</v>
      </c>
      <c r="T46" s="194">
        <v>150</v>
      </c>
      <c r="U46" s="194">
        <v>142</v>
      </c>
      <c r="V46" s="194">
        <v>156</v>
      </c>
      <c r="W46" s="194">
        <v>142</v>
      </c>
      <c r="X46" s="194">
        <v>148</v>
      </c>
      <c r="Y46" s="194">
        <v>141</v>
      </c>
      <c r="Z46" s="194">
        <v>185</v>
      </c>
      <c r="AA46" s="195">
        <v>196</v>
      </c>
      <c r="AB46" s="194">
        <v>151</v>
      </c>
      <c r="AC46" s="194">
        <v>152</v>
      </c>
      <c r="AD46" s="194">
        <v>123</v>
      </c>
      <c r="AE46" s="194">
        <v>139</v>
      </c>
      <c r="AF46" s="194">
        <v>136</v>
      </c>
      <c r="AG46" s="194">
        <v>116</v>
      </c>
      <c r="AH46" s="194">
        <v>115</v>
      </c>
      <c r="AI46" s="194">
        <v>83</v>
      </c>
      <c r="AJ46" s="194">
        <v>80</v>
      </c>
      <c r="AK46" s="195">
        <v>62</v>
      </c>
      <c r="AL46" s="194"/>
      <c r="AM46" s="195"/>
      <c r="AN46" s="194"/>
      <c r="AO46" s="194"/>
      <c r="AP46" s="194"/>
      <c r="AQ46" s="195"/>
    </row>
    <row r="47" spans="1:43" ht="12.75">
      <c r="A47" s="166"/>
      <c r="B47" s="53" t="s">
        <v>224</v>
      </c>
      <c r="C47" s="196" t="e">
        <v>#N/A</v>
      </c>
      <c r="D47" s="196" t="e">
        <v>#N/A</v>
      </c>
      <c r="E47" s="196" t="e">
        <v>#N/A</v>
      </c>
      <c r="F47" s="196" t="e">
        <v>#N/A</v>
      </c>
      <c r="G47" s="196" t="e">
        <v>#N/A</v>
      </c>
      <c r="H47" s="196">
        <v>53</v>
      </c>
      <c r="I47" s="196">
        <v>53</v>
      </c>
      <c r="J47" s="196">
        <v>44</v>
      </c>
      <c r="K47" s="196">
        <v>53</v>
      </c>
      <c r="L47" s="196">
        <v>34</v>
      </c>
      <c r="M47" s="196">
        <v>58</v>
      </c>
      <c r="N47" s="196">
        <v>41</v>
      </c>
      <c r="O47" s="197">
        <v>52</v>
      </c>
      <c r="P47" s="196">
        <v>41</v>
      </c>
      <c r="Q47" s="196">
        <v>32</v>
      </c>
      <c r="R47" s="196">
        <v>52</v>
      </c>
      <c r="S47" s="196">
        <v>61</v>
      </c>
      <c r="T47" s="196">
        <v>63</v>
      </c>
      <c r="U47" s="196">
        <v>75</v>
      </c>
      <c r="V47" s="196">
        <v>68</v>
      </c>
      <c r="W47" s="196">
        <v>71</v>
      </c>
      <c r="X47" s="196">
        <v>72</v>
      </c>
      <c r="Y47" s="196">
        <v>68</v>
      </c>
      <c r="Z47" s="196">
        <v>88</v>
      </c>
      <c r="AA47" s="197">
        <v>86</v>
      </c>
      <c r="AB47" s="196">
        <v>79</v>
      </c>
      <c r="AC47" s="196">
        <v>52</v>
      </c>
      <c r="AD47" s="196">
        <v>58</v>
      </c>
      <c r="AE47" s="196">
        <v>63</v>
      </c>
      <c r="AF47" s="196">
        <v>55</v>
      </c>
      <c r="AG47" s="196">
        <v>60</v>
      </c>
      <c r="AH47" s="196">
        <v>28</v>
      </c>
      <c r="AI47" s="196">
        <v>32</v>
      </c>
      <c r="AJ47" s="196">
        <v>22</v>
      </c>
      <c r="AK47" s="197">
        <v>19</v>
      </c>
      <c r="AL47" s="196"/>
      <c r="AM47" s="197"/>
      <c r="AN47" s="196"/>
      <c r="AO47" s="196"/>
      <c r="AP47" s="196"/>
      <c r="AQ47" s="197"/>
    </row>
    <row r="48" spans="1:43" ht="12.75">
      <c r="A48" s="162"/>
      <c r="B48" s="163" t="s">
        <v>225</v>
      </c>
      <c r="C48" s="194" t="e">
        <v>#N/A</v>
      </c>
      <c r="D48" s="194" t="e">
        <v>#N/A</v>
      </c>
      <c r="E48" s="194" t="e">
        <v>#N/A</v>
      </c>
      <c r="F48" s="194" t="e">
        <v>#N/A</v>
      </c>
      <c r="G48" s="194" t="e">
        <v>#N/A</v>
      </c>
      <c r="H48" s="194">
        <v>31</v>
      </c>
      <c r="I48" s="194">
        <v>31</v>
      </c>
      <c r="J48" s="194">
        <v>30</v>
      </c>
      <c r="K48" s="194">
        <v>22</v>
      </c>
      <c r="L48" s="194">
        <v>42</v>
      </c>
      <c r="M48" s="194">
        <v>27</v>
      </c>
      <c r="N48" s="194">
        <v>24</v>
      </c>
      <c r="O48" s="195">
        <v>28</v>
      </c>
      <c r="P48" s="194">
        <v>18</v>
      </c>
      <c r="Q48" s="194">
        <v>34</v>
      </c>
      <c r="R48" s="194">
        <v>33</v>
      </c>
      <c r="S48" s="194">
        <v>51</v>
      </c>
      <c r="T48" s="194">
        <v>50</v>
      </c>
      <c r="U48" s="194">
        <v>42</v>
      </c>
      <c r="V48" s="194">
        <v>53</v>
      </c>
      <c r="W48" s="194">
        <v>38</v>
      </c>
      <c r="X48" s="194">
        <v>47</v>
      </c>
      <c r="Y48" s="194">
        <v>55</v>
      </c>
      <c r="Z48" s="194">
        <v>44</v>
      </c>
      <c r="AA48" s="195">
        <v>43</v>
      </c>
      <c r="AB48" s="194">
        <v>35</v>
      </c>
      <c r="AC48" s="194">
        <v>36</v>
      </c>
      <c r="AD48" s="194">
        <v>37</v>
      </c>
      <c r="AE48" s="194">
        <v>33</v>
      </c>
      <c r="AF48" s="194">
        <v>31</v>
      </c>
      <c r="AG48" s="194">
        <v>16</v>
      </c>
      <c r="AH48" s="194">
        <v>26</v>
      </c>
      <c r="AI48" s="194">
        <v>12</v>
      </c>
      <c r="AJ48" s="194">
        <v>11</v>
      </c>
      <c r="AK48" s="195">
        <v>2</v>
      </c>
      <c r="AL48" s="194"/>
      <c r="AM48" s="195"/>
      <c r="AN48" s="194"/>
      <c r="AO48" s="194"/>
      <c r="AP48" s="194"/>
      <c r="AQ48" s="195"/>
    </row>
    <row r="49" spans="1:43" ht="12.75">
      <c r="A49" s="166"/>
      <c r="B49" s="53" t="s">
        <v>226</v>
      </c>
      <c r="C49" s="196" t="e">
        <v>#N/A</v>
      </c>
      <c r="D49" s="196" t="e">
        <v>#N/A</v>
      </c>
      <c r="E49" s="196" t="e">
        <v>#N/A</v>
      </c>
      <c r="F49" s="196" t="e">
        <v>#N/A</v>
      </c>
      <c r="G49" s="196" t="e">
        <v>#N/A</v>
      </c>
      <c r="H49" s="196">
        <v>27</v>
      </c>
      <c r="I49" s="196">
        <v>27</v>
      </c>
      <c r="J49" s="196">
        <v>19</v>
      </c>
      <c r="K49" s="196">
        <v>29</v>
      </c>
      <c r="L49" s="196">
        <v>22</v>
      </c>
      <c r="M49" s="196">
        <v>13</v>
      </c>
      <c r="N49" s="196">
        <v>21</v>
      </c>
      <c r="O49" s="197">
        <v>13</v>
      </c>
      <c r="P49" s="196">
        <v>25</v>
      </c>
      <c r="Q49" s="196">
        <v>28</v>
      </c>
      <c r="R49" s="196">
        <v>42</v>
      </c>
      <c r="S49" s="196">
        <v>38</v>
      </c>
      <c r="T49" s="196">
        <v>34</v>
      </c>
      <c r="U49" s="196">
        <v>34</v>
      </c>
      <c r="V49" s="196">
        <v>26</v>
      </c>
      <c r="W49" s="196">
        <v>24</v>
      </c>
      <c r="X49" s="196">
        <v>46</v>
      </c>
      <c r="Y49" s="196">
        <v>32</v>
      </c>
      <c r="Z49" s="196">
        <v>36</v>
      </c>
      <c r="AA49" s="197">
        <v>31</v>
      </c>
      <c r="AB49" s="196">
        <v>28</v>
      </c>
      <c r="AC49" s="196">
        <v>26</v>
      </c>
      <c r="AD49" s="196">
        <v>20</v>
      </c>
      <c r="AE49" s="196">
        <v>27</v>
      </c>
      <c r="AF49" s="196">
        <v>12</v>
      </c>
      <c r="AG49" s="196">
        <v>21</v>
      </c>
      <c r="AH49" s="196">
        <v>8</v>
      </c>
      <c r="AI49" s="196">
        <v>9</v>
      </c>
      <c r="AJ49" s="196">
        <v>0</v>
      </c>
      <c r="AK49" s="197">
        <v>0</v>
      </c>
      <c r="AL49" s="196"/>
      <c r="AM49" s="197"/>
      <c r="AN49" s="196"/>
      <c r="AO49" s="196"/>
      <c r="AP49" s="196"/>
      <c r="AQ49" s="197"/>
    </row>
    <row r="50" spans="1:43" ht="12.75">
      <c r="A50" s="162"/>
      <c r="B50" s="163" t="s">
        <v>227</v>
      </c>
      <c r="C50" s="198" t="e">
        <v>#N/A</v>
      </c>
      <c r="D50" s="198" t="e">
        <v>#N/A</v>
      </c>
      <c r="E50" s="198" t="e">
        <v>#N/A</v>
      </c>
      <c r="F50" s="198" t="e">
        <v>#N/A</v>
      </c>
      <c r="G50" s="198" t="e">
        <v>#N/A</v>
      </c>
      <c r="H50" s="198">
        <v>162</v>
      </c>
      <c r="I50" s="198">
        <v>162</v>
      </c>
      <c r="J50" s="198">
        <v>166</v>
      </c>
      <c r="K50" s="198">
        <v>155</v>
      </c>
      <c r="L50" s="198">
        <v>151</v>
      </c>
      <c r="M50" s="198">
        <v>158</v>
      </c>
      <c r="N50" s="198">
        <v>165</v>
      </c>
      <c r="O50" s="199">
        <v>175</v>
      </c>
      <c r="P50" s="198">
        <v>171</v>
      </c>
      <c r="Q50" s="198">
        <v>180</v>
      </c>
      <c r="R50" s="198">
        <v>167</v>
      </c>
      <c r="S50" s="198">
        <v>156</v>
      </c>
      <c r="T50" s="198">
        <v>141</v>
      </c>
      <c r="U50" s="198">
        <v>139</v>
      </c>
      <c r="V50" s="198">
        <v>139</v>
      </c>
      <c r="W50" s="198">
        <v>139</v>
      </c>
      <c r="X50" s="198">
        <v>114</v>
      </c>
      <c r="Y50" s="198">
        <v>103</v>
      </c>
      <c r="Z50" s="198">
        <v>85</v>
      </c>
      <c r="AA50" s="199">
        <v>75</v>
      </c>
      <c r="AB50" s="198">
        <v>61</v>
      </c>
      <c r="AC50" s="198">
        <v>55</v>
      </c>
      <c r="AD50" s="198">
        <v>46</v>
      </c>
      <c r="AE50" s="198">
        <v>25</v>
      </c>
      <c r="AF50" s="198">
        <v>20</v>
      </c>
      <c r="AG50" s="198">
        <v>9</v>
      </c>
      <c r="AH50" s="198">
        <v>5</v>
      </c>
      <c r="AI50" s="198">
        <v>0</v>
      </c>
      <c r="AJ50" s="198">
        <v>0</v>
      </c>
      <c r="AK50" s="199">
        <v>0</v>
      </c>
      <c r="AL50" s="198"/>
      <c r="AM50" s="199"/>
      <c r="AN50" s="198"/>
      <c r="AO50" s="198"/>
      <c r="AP50" s="198"/>
      <c r="AQ50" s="199"/>
    </row>
    <row r="51" spans="1:43" ht="12.75">
      <c r="A51" s="166"/>
      <c r="B51" s="171" t="s">
        <v>80</v>
      </c>
      <c r="C51" s="200" t="e">
        <v>#N/A</v>
      </c>
      <c r="D51" s="200" t="e">
        <v>#N/A</v>
      </c>
      <c r="E51" s="200" t="e">
        <v>#N/A</v>
      </c>
      <c r="F51" s="200" t="e">
        <v>#N/A</v>
      </c>
      <c r="G51" s="200" t="e">
        <v>#N/A</v>
      </c>
      <c r="H51" s="200">
        <v>27784</v>
      </c>
      <c r="I51" s="200">
        <v>27784</v>
      </c>
      <c r="J51" s="200">
        <v>28207</v>
      </c>
      <c r="K51" s="200">
        <v>28639</v>
      </c>
      <c r="L51" s="200">
        <v>29226</v>
      </c>
      <c r="M51" s="200">
        <v>29873</v>
      </c>
      <c r="N51" s="200">
        <v>30565</v>
      </c>
      <c r="O51" s="201">
        <v>31150</v>
      </c>
      <c r="P51" s="200">
        <v>31906</v>
      </c>
      <c r="Q51" s="200">
        <v>32778</v>
      </c>
      <c r="R51" s="200">
        <v>33616</v>
      </c>
      <c r="S51" s="200">
        <v>34787</v>
      </c>
      <c r="T51" s="200">
        <v>35909</v>
      </c>
      <c r="U51" s="200">
        <v>37103</v>
      </c>
      <c r="V51" s="200">
        <v>38231</v>
      </c>
      <c r="W51" s="200">
        <v>39411</v>
      </c>
      <c r="X51" s="200">
        <v>40827</v>
      </c>
      <c r="Y51" s="200">
        <v>42047</v>
      </c>
      <c r="Z51" s="200">
        <v>43398</v>
      </c>
      <c r="AA51" s="201">
        <v>44420</v>
      </c>
      <c r="AB51" s="200">
        <v>45571</v>
      </c>
      <c r="AC51" s="200">
        <v>46880</v>
      </c>
      <c r="AD51" s="200">
        <v>48301</v>
      </c>
      <c r="AE51" s="200">
        <v>49890</v>
      </c>
      <c r="AF51" s="200">
        <v>51690</v>
      </c>
      <c r="AG51" s="200">
        <v>53785</v>
      </c>
      <c r="AH51" s="200">
        <v>55426</v>
      </c>
      <c r="AI51" s="200">
        <v>57320</v>
      </c>
      <c r="AJ51" s="200">
        <v>53277</v>
      </c>
      <c r="AK51" s="201">
        <v>48595</v>
      </c>
      <c r="AL51" s="200"/>
      <c r="AM51" s="201"/>
      <c r="AN51" s="200"/>
      <c r="AO51" s="200"/>
      <c r="AP51" s="200"/>
      <c r="AQ51" s="201"/>
    </row>
    <row r="52" spans="1:43" ht="12.75">
      <c r="A52" s="162"/>
      <c r="B52" s="202"/>
      <c r="C52" s="203"/>
      <c r="D52" s="203"/>
      <c r="E52" s="203"/>
      <c r="F52" s="203"/>
      <c r="G52" s="203"/>
      <c r="H52" s="203"/>
      <c r="I52" s="203"/>
      <c r="J52" s="203"/>
      <c r="K52" s="203"/>
      <c r="L52" s="203"/>
      <c r="M52" s="203"/>
      <c r="N52" s="203"/>
      <c r="O52" s="204"/>
      <c r="P52" s="203"/>
      <c r="Q52" s="203"/>
      <c r="R52" s="203"/>
      <c r="S52" s="203"/>
      <c r="T52" s="203"/>
      <c r="U52" s="203"/>
      <c r="V52" s="203"/>
      <c r="W52" s="203"/>
      <c r="X52" s="203"/>
      <c r="Y52" s="203"/>
      <c r="Z52" s="203"/>
      <c r="AA52" s="204"/>
      <c r="AB52" s="203"/>
      <c r="AC52" s="203"/>
      <c r="AD52" s="203"/>
      <c r="AE52" s="203"/>
      <c r="AF52" s="203"/>
      <c r="AG52" s="203"/>
      <c r="AH52" s="203"/>
      <c r="AI52" s="203"/>
      <c r="AJ52" s="203"/>
      <c r="AK52" s="204"/>
      <c r="AL52" s="203"/>
      <c r="AM52" s="204"/>
      <c r="AN52" s="203"/>
      <c r="AO52" s="203"/>
      <c r="AP52" s="203"/>
      <c r="AQ52" s="204"/>
    </row>
    <row r="53" spans="1:43" ht="12.75">
      <c r="A53" s="157" t="s">
        <v>228</v>
      </c>
      <c r="B53" s="171"/>
      <c r="C53" s="159"/>
      <c r="D53" s="159"/>
      <c r="E53" s="159"/>
      <c r="F53" s="159"/>
      <c r="G53" s="159"/>
      <c r="H53" s="159"/>
      <c r="I53" s="159"/>
      <c r="J53" s="159"/>
      <c r="K53" s="159"/>
      <c r="L53" s="159"/>
      <c r="M53" s="159"/>
      <c r="N53" s="159"/>
      <c r="O53" s="160"/>
      <c r="P53" s="159"/>
      <c r="Q53" s="159"/>
      <c r="R53" s="159"/>
      <c r="S53" s="159"/>
      <c r="T53" s="159"/>
      <c r="U53" s="159"/>
      <c r="V53" s="159"/>
      <c r="W53" s="159"/>
      <c r="X53" s="159"/>
      <c r="Y53" s="159"/>
      <c r="Z53" s="159"/>
      <c r="AA53" s="160"/>
      <c r="AB53" s="159"/>
      <c r="AC53" s="159"/>
      <c r="AD53" s="159"/>
      <c r="AE53" s="159"/>
      <c r="AF53" s="159"/>
      <c r="AG53" s="159"/>
      <c r="AH53" s="159"/>
      <c r="AI53" s="159"/>
      <c r="AJ53" s="159"/>
      <c r="AK53" s="160"/>
      <c r="AL53" s="159"/>
      <c r="AM53" s="160"/>
      <c r="AN53" s="159"/>
      <c r="AO53" s="159"/>
      <c r="AP53" s="159"/>
      <c r="AQ53" s="160"/>
    </row>
    <row r="54" spans="1:43" ht="12.75">
      <c r="A54" s="162"/>
      <c r="B54" s="163" t="s">
        <v>221</v>
      </c>
      <c r="C54" s="180" t="e">
        <v>#N/A</v>
      </c>
      <c r="D54" s="180" t="e">
        <v>#N/A</v>
      </c>
      <c r="E54" s="180" t="e">
        <v>#N/A</v>
      </c>
      <c r="F54" s="180" t="e">
        <v>#N/A</v>
      </c>
      <c r="G54" s="180" t="e">
        <v>#N/A</v>
      </c>
      <c r="H54" s="180">
        <v>0.9740858047797294</v>
      </c>
      <c r="I54" s="180">
        <v>0.9740858047797294</v>
      </c>
      <c r="J54" s="180">
        <v>0.9735881164250009</v>
      </c>
      <c r="K54" s="180">
        <v>0.9736373476727539</v>
      </c>
      <c r="L54" s="180">
        <v>0.9752275371244782</v>
      </c>
      <c r="M54" s="180">
        <v>0.9755966926656178</v>
      </c>
      <c r="N54" s="180">
        <v>0.9764109275314903</v>
      </c>
      <c r="O54" s="181">
        <v>0.9750882825040128</v>
      </c>
      <c r="P54" s="180">
        <v>0.9767128439791889</v>
      </c>
      <c r="Q54" s="180">
        <v>0.9772408322655439</v>
      </c>
      <c r="R54" s="180">
        <v>0.9768860066634936</v>
      </c>
      <c r="S54" s="180">
        <v>0.9756230775864547</v>
      </c>
      <c r="T54" s="180">
        <v>0.9773315881812359</v>
      </c>
      <c r="U54" s="180">
        <v>0.9729940975123306</v>
      </c>
      <c r="V54" s="180">
        <v>0.9755695639664147</v>
      </c>
      <c r="W54" s="180">
        <v>0.9747532414808049</v>
      </c>
      <c r="X54" s="180">
        <v>0.974453180493301</v>
      </c>
      <c r="Y54" s="180">
        <v>0.979570480652603</v>
      </c>
      <c r="Z54" s="180">
        <v>0.9793538872759113</v>
      </c>
      <c r="AA54" s="181">
        <v>0.9771274200810446</v>
      </c>
      <c r="AB54" s="180">
        <v>0.9781001075245221</v>
      </c>
      <c r="AC54" s="180">
        <v>0.9805460750853242</v>
      </c>
      <c r="AD54" s="180">
        <v>0.9831887538560278</v>
      </c>
      <c r="AE54" s="180">
        <v>0.9835638404489878</v>
      </c>
      <c r="AF54" s="180">
        <v>0.9861868833430064</v>
      </c>
      <c r="AG54" s="180">
        <v>0.9852932973877475</v>
      </c>
      <c r="AH54" s="180">
        <v>0.9894273445675315</v>
      </c>
      <c r="AI54" s="180">
        <v>0.9895847871598046</v>
      </c>
      <c r="AJ54" s="180">
        <v>0.9901458415451321</v>
      </c>
      <c r="AK54" s="181">
        <v>0.9898137668484412</v>
      </c>
      <c r="AL54" s="180"/>
      <c r="AM54" s="181"/>
      <c r="AN54" s="180"/>
      <c r="AO54" s="180"/>
      <c r="AP54" s="180"/>
      <c r="AQ54" s="181"/>
    </row>
    <row r="55" spans="1:43" ht="12.75">
      <c r="A55" s="166"/>
      <c r="B55" s="53" t="s">
        <v>222</v>
      </c>
      <c r="C55" s="182" t="e">
        <v>#N/A</v>
      </c>
      <c r="D55" s="182" t="e">
        <v>#N/A</v>
      </c>
      <c r="E55" s="182" t="e">
        <v>#N/A</v>
      </c>
      <c r="F55" s="182" t="e">
        <v>#N/A</v>
      </c>
      <c r="G55" s="182" t="e">
        <v>#N/A</v>
      </c>
      <c r="H55" s="182">
        <v>0.012129283040598906</v>
      </c>
      <c r="I55" s="182">
        <v>0.012129283040598906</v>
      </c>
      <c r="J55" s="182">
        <v>0.013046406920268018</v>
      </c>
      <c r="K55" s="182">
        <v>0.01428122490310416</v>
      </c>
      <c r="L55" s="182">
        <v>0.013070553616642715</v>
      </c>
      <c r="M55" s="182">
        <v>0.012753991899039266</v>
      </c>
      <c r="N55" s="182">
        <v>0.01168002617372812</v>
      </c>
      <c r="O55" s="183">
        <v>0.012680577849117174</v>
      </c>
      <c r="P55" s="182">
        <v>0.01234877452516768</v>
      </c>
      <c r="Q55" s="182">
        <v>0.011806699615595826</v>
      </c>
      <c r="R55" s="182">
        <v>0.011988338886244645</v>
      </c>
      <c r="S55" s="182">
        <v>0.012217207577543335</v>
      </c>
      <c r="T55" s="182">
        <v>0.010470912584588822</v>
      </c>
      <c r="U55" s="182">
        <v>0.015362639139692208</v>
      </c>
      <c r="V55" s="182">
        <v>0.012869137610839371</v>
      </c>
      <c r="W55" s="182">
        <v>0.01474207708507777</v>
      </c>
      <c r="X55" s="182">
        <v>0.015088054473755113</v>
      </c>
      <c r="Y55" s="182">
        <v>0.010940138416533879</v>
      </c>
      <c r="Z55" s="182">
        <v>0.010553481727268537</v>
      </c>
      <c r="AA55" s="183">
        <v>0.013169743358847366</v>
      </c>
      <c r="AB55" s="182">
        <v>0.014131794342893507</v>
      </c>
      <c r="AC55" s="182">
        <v>0.01260665529010239</v>
      </c>
      <c r="AD55" s="182">
        <v>0.010931450694602596</v>
      </c>
      <c r="AE55" s="182">
        <v>0.010683503708157948</v>
      </c>
      <c r="AF55" s="182">
        <v>0.00889920680982782</v>
      </c>
      <c r="AG55" s="182">
        <v>0.010579157757739146</v>
      </c>
      <c r="AH55" s="182">
        <v>0.007288997943203551</v>
      </c>
      <c r="AI55" s="182">
        <v>0.008042568039078856</v>
      </c>
      <c r="AJ55" s="182">
        <v>0.007733168158867804</v>
      </c>
      <c r="AK55" s="183">
        <v>0.008478238501903488</v>
      </c>
      <c r="AL55" s="182"/>
      <c r="AM55" s="183"/>
      <c r="AN55" s="182"/>
      <c r="AO55" s="182"/>
      <c r="AP55" s="182"/>
      <c r="AQ55" s="183"/>
    </row>
    <row r="56" spans="1:43" ht="12.75">
      <c r="A56" s="162"/>
      <c r="B56" s="163" t="s">
        <v>223</v>
      </c>
      <c r="C56" s="180" t="e">
        <v>#N/A</v>
      </c>
      <c r="D56" s="180" t="e">
        <v>#N/A</v>
      </c>
      <c r="E56" s="180" t="e">
        <v>#N/A</v>
      </c>
      <c r="F56" s="180" t="e">
        <v>#N/A</v>
      </c>
      <c r="G56" s="180" t="e">
        <v>#N/A</v>
      </c>
      <c r="H56" s="180">
        <v>0.003959113158652462</v>
      </c>
      <c r="I56" s="180">
        <v>0.003959113158652462</v>
      </c>
      <c r="J56" s="180">
        <v>0.004183358740738115</v>
      </c>
      <c r="K56" s="180">
        <v>0.00303781556618597</v>
      </c>
      <c r="L56" s="180">
        <v>0.0031820981318004516</v>
      </c>
      <c r="M56" s="180">
        <v>0.003079704080607907</v>
      </c>
      <c r="N56" s="180">
        <v>0.00369703909700638</v>
      </c>
      <c r="O56" s="181">
        <v>0.00362760834670947</v>
      </c>
      <c r="P56" s="180">
        <v>0.0029461543283394974</v>
      </c>
      <c r="Q56" s="180">
        <v>0.002593202757947404</v>
      </c>
      <c r="R56" s="180">
        <v>0.002379819133745835</v>
      </c>
      <c r="S56" s="180">
        <v>0.0033633253801707533</v>
      </c>
      <c r="T56" s="180">
        <v>0.004177225765128519</v>
      </c>
      <c r="U56" s="180">
        <v>0.003827183785677708</v>
      </c>
      <c r="V56" s="180">
        <v>0.004080458266851508</v>
      </c>
      <c r="W56" s="180">
        <v>0.0036030549846489558</v>
      </c>
      <c r="X56" s="180">
        <v>0.0036250520488892153</v>
      </c>
      <c r="Y56" s="180">
        <v>0.0033533902537636454</v>
      </c>
      <c r="Z56" s="180">
        <v>0.0042628692566477715</v>
      </c>
      <c r="AA56" s="181">
        <v>0.004412426834759117</v>
      </c>
      <c r="AB56" s="180">
        <v>0.0033135107853678875</v>
      </c>
      <c r="AC56" s="180">
        <v>0.003242320819112628</v>
      </c>
      <c r="AD56" s="180">
        <v>0.002546531127719923</v>
      </c>
      <c r="AE56" s="180">
        <v>0.0027861294848667067</v>
      </c>
      <c r="AF56" s="180">
        <v>0.0026310698394273555</v>
      </c>
      <c r="AG56" s="180">
        <v>0.0021567351492051685</v>
      </c>
      <c r="AH56" s="180">
        <v>0.002074838523436654</v>
      </c>
      <c r="AI56" s="180">
        <v>0.0014480111653872995</v>
      </c>
      <c r="AJ56" s="180">
        <v>0.001501586050265593</v>
      </c>
      <c r="AK56" s="181">
        <v>0.0012758514250437289</v>
      </c>
      <c r="AL56" s="180"/>
      <c r="AM56" s="181"/>
      <c r="AN56" s="180"/>
      <c r="AO56" s="180"/>
      <c r="AP56" s="180"/>
      <c r="AQ56" s="181"/>
    </row>
    <row r="57" spans="1:43" ht="12.75">
      <c r="A57" s="166"/>
      <c r="B57" s="53" t="s">
        <v>224</v>
      </c>
      <c r="C57" s="182" t="e">
        <v>#N/A</v>
      </c>
      <c r="D57" s="182" t="e">
        <v>#N/A</v>
      </c>
      <c r="E57" s="182" t="e">
        <v>#N/A</v>
      </c>
      <c r="F57" s="182" t="e">
        <v>#N/A</v>
      </c>
      <c r="G57" s="182" t="e">
        <v>#N/A</v>
      </c>
      <c r="H57" s="182">
        <v>0.001907572703714368</v>
      </c>
      <c r="I57" s="182">
        <v>0.001907572703714368</v>
      </c>
      <c r="J57" s="182">
        <v>0.001559896479597263</v>
      </c>
      <c r="K57" s="182">
        <v>0.0018506232759523727</v>
      </c>
      <c r="L57" s="182">
        <v>0.00116334770409909</v>
      </c>
      <c r="M57" s="182">
        <v>0.0019415525725571586</v>
      </c>
      <c r="N57" s="182">
        <v>0.0013414035661704563</v>
      </c>
      <c r="O57" s="183">
        <v>0.0016693418940609951</v>
      </c>
      <c r="P57" s="182">
        <v>0.001285024760233185</v>
      </c>
      <c r="Q57" s="182">
        <v>0.0009762645676978461</v>
      </c>
      <c r="R57" s="182">
        <v>0.001546882436934793</v>
      </c>
      <c r="S57" s="182">
        <v>0.0017535286170121023</v>
      </c>
      <c r="T57" s="182">
        <v>0.0017544348213539781</v>
      </c>
      <c r="U57" s="182">
        <v>0.0020213998868016062</v>
      </c>
      <c r="V57" s="182">
        <v>0.0017786612958070676</v>
      </c>
      <c r="W57" s="182">
        <v>0.0018015274923244779</v>
      </c>
      <c r="X57" s="182">
        <v>0.0017635388345947534</v>
      </c>
      <c r="Y57" s="182">
        <v>0.0016172378528789212</v>
      </c>
      <c r="Z57" s="182">
        <v>0.002027743213972994</v>
      </c>
      <c r="AA57" s="183">
        <v>0.0019360648356596128</v>
      </c>
      <c r="AB57" s="182">
        <v>0.001733558622808365</v>
      </c>
      <c r="AC57" s="182">
        <v>0.0011092150170648465</v>
      </c>
      <c r="AD57" s="182">
        <v>0.0012008032959980124</v>
      </c>
      <c r="AE57" s="182">
        <v>0.0012627781118460613</v>
      </c>
      <c r="AF57" s="182">
        <v>0.0010640355968272394</v>
      </c>
      <c r="AG57" s="182">
        <v>0.0011155526633819838</v>
      </c>
      <c r="AH57" s="182">
        <v>0.0005051780752715333</v>
      </c>
      <c r="AI57" s="182">
        <v>0.0005582693649685974</v>
      </c>
      <c r="AJ57" s="182">
        <v>0.00041293616382303807</v>
      </c>
      <c r="AK57" s="183">
        <v>0.0003909867270295298</v>
      </c>
      <c r="AL57" s="182"/>
      <c r="AM57" s="183"/>
      <c r="AN57" s="182"/>
      <c r="AO57" s="182"/>
      <c r="AP57" s="182"/>
      <c r="AQ57" s="183"/>
    </row>
    <row r="58" spans="1:43" ht="12.75">
      <c r="A58" s="162"/>
      <c r="B58" s="163" t="s">
        <v>225</v>
      </c>
      <c r="C58" s="180" t="e">
        <v>#N/A</v>
      </c>
      <c r="D58" s="180" t="e">
        <v>#N/A</v>
      </c>
      <c r="E58" s="180" t="e">
        <v>#N/A</v>
      </c>
      <c r="F58" s="180" t="e">
        <v>#N/A</v>
      </c>
      <c r="G58" s="180" t="e">
        <v>#N/A</v>
      </c>
      <c r="H58" s="180">
        <v>0.0011157500719838757</v>
      </c>
      <c r="I58" s="180">
        <v>0.0011157500719838757</v>
      </c>
      <c r="J58" s="180">
        <v>0.0010635657815435886</v>
      </c>
      <c r="K58" s="180">
        <v>0.0007681832466217396</v>
      </c>
      <c r="L58" s="180">
        <v>0.0014370765756518168</v>
      </c>
      <c r="M58" s="180">
        <v>0.0009038261975697118</v>
      </c>
      <c r="N58" s="180">
        <v>0.0007852118436119745</v>
      </c>
      <c r="O58" s="181">
        <v>0.0008988764044943821</v>
      </c>
      <c r="P58" s="180">
        <v>0.000564157211809691</v>
      </c>
      <c r="Q58" s="180">
        <v>0.0010372811031789614</v>
      </c>
      <c r="R58" s="180">
        <v>0.000981675392670157</v>
      </c>
      <c r="S58" s="180">
        <v>0.0014660649093052001</v>
      </c>
      <c r="T58" s="180">
        <v>0.001392408588376173</v>
      </c>
      <c r="U58" s="180">
        <v>0.0011319839366088996</v>
      </c>
      <c r="V58" s="180">
        <v>0.001386309539379038</v>
      </c>
      <c r="W58" s="180">
        <v>0.0009641978127933826</v>
      </c>
      <c r="X58" s="180">
        <v>0.001151198961471575</v>
      </c>
      <c r="Y58" s="180">
        <v>0.0013080600280638334</v>
      </c>
      <c r="Z58" s="180">
        <v>0.001013871606986497</v>
      </c>
      <c r="AA58" s="181">
        <v>0.0009680324178298064</v>
      </c>
      <c r="AB58" s="180">
        <v>0.0007680323012442123</v>
      </c>
      <c r="AC58" s="180">
        <v>0.0007679180887372013</v>
      </c>
      <c r="AD58" s="180">
        <v>0.0007660296888263182</v>
      </c>
      <c r="AE58" s="180">
        <v>0.000661455201443175</v>
      </c>
      <c r="AF58" s="180">
        <v>0.0005997291545753531</v>
      </c>
      <c r="AG58" s="180">
        <v>0.00029748071023519567</v>
      </c>
      <c r="AH58" s="180">
        <v>0.00046909392703785226</v>
      </c>
      <c r="AI58" s="180">
        <v>0.000209351011863224</v>
      </c>
      <c r="AJ58" s="180">
        <v>0.00020646808191151903</v>
      </c>
      <c r="AK58" s="181">
        <v>4.115649758205577E-05</v>
      </c>
      <c r="AL58" s="180"/>
      <c r="AM58" s="181"/>
      <c r="AN58" s="180"/>
      <c r="AO58" s="180"/>
      <c r="AP58" s="180"/>
      <c r="AQ58" s="181"/>
    </row>
    <row r="59" spans="1:43" ht="12.75">
      <c r="A59" s="166"/>
      <c r="B59" s="53" t="s">
        <v>226</v>
      </c>
      <c r="C59" s="182" t="e">
        <v>#N/A</v>
      </c>
      <c r="D59" s="182" t="e">
        <v>#N/A</v>
      </c>
      <c r="E59" s="182" t="e">
        <v>#N/A</v>
      </c>
      <c r="F59" s="182" t="e">
        <v>#N/A</v>
      </c>
      <c r="G59" s="182" t="e">
        <v>#N/A</v>
      </c>
      <c r="H59" s="182">
        <v>0.0009717823207601497</v>
      </c>
      <c r="I59" s="182">
        <v>0.0009717823207601497</v>
      </c>
      <c r="J59" s="182">
        <v>0.0006735916616442727</v>
      </c>
      <c r="K59" s="182">
        <v>0.0010126051887286568</v>
      </c>
      <c r="L59" s="182">
        <v>0.0007527543967699994</v>
      </c>
      <c r="M59" s="182">
        <v>0.000435175576607639</v>
      </c>
      <c r="N59" s="182">
        <v>0.0006870603631604777</v>
      </c>
      <c r="O59" s="183">
        <v>0.0004173354735152488</v>
      </c>
      <c r="P59" s="182">
        <v>0.0007835516830690153</v>
      </c>
      <c r="Q59" s="182">
        <v>0.0008542314967356153</v>
      </c>
      <c r="R59" s="182">
        <v>0.0012494050452165634</v>
      </c>
      <c r="S59" s="182">
        <v>0.0010923620892862277</v>
      </c>
      <c r="T59" s="182">
        <v>0.0009468378400957977</v>
      </c>
      <c r="U59" s="182">
        <v>0.0009163679486833948</v>
      </c>
      <c r="V59" s="182">
        <v>0.0006800763778085847</v>
      </c>
      <c r="W59" s="182">
        <v>0.0006089670396589784</v>
      </c>
      <c r="X59" s="182">
        <v>0.001126705366546648</v>
      </c>
      <c r="Y59" s="182">
        <v>0.0007610531072371393</v>
      </c>
      <c r="Z59" s="182">
        <v>0.0008295313148071339</v>
      </c>
      <c r="AA59" s="183">
        <v>0.0006978838361098604</v>
      </c>
      <c r="AB59" s="182">
        <v>0.0006144258409953698</v>
      </c>
      <c r="AC59" s="182">
        <v>0.0005546075085324232</v>
      </c>
      <c r="AD59" s="182">
        <v>0.00041407010206828015</v>
      </c>
      <c r="AE59" s="182">
        <v>0.0005411906193625978</v>
      </c>
      <c r="AF59" s="182">
        <v>0.00023215322112594313</v>
      </c>
      <c r="AG59" s="182">
        <v>0.00039044343218369435</v>
      </c>
      <c r="AH59" s="182">
        <v>0.0001443365929347238</v>
      </c>
      <c r="AI59" s="182">
        <v>0.000157013258897418</v>
      </c>
      <c r="AJ59" s="182">
        <v>0</v>
      </c>
      <c r="AK59" s="183">
        <v>0</v>
      </c>
      <c r="AL59" s="182"/>
      <c r="AM59" s="183"/>
      <c r="AN59" s="182"/>
      <c r="AO59" s="182"/>
      <c r="AP59" s="182"/>
      <c r="AQ59" s="183"/>
    </row>
    <row r="60" spans="1:43" ht="12.75">
      <c r="A60" s="162"/>
      <c r="B60" s="163" t="s">
        <v>227</v>
      </c>
      <c r="C60" s="184" t="e">
        <v>#N/A</v>
      </c>
      <c r="D60" s="184" t="e">
        <v>#N/A</v>
      </c>
      <c r="E60" s="184" t="e">
        <v>#N/A</v>
      </c>
      <c r="F60" s="184" t="e">
        <v>#N/A</v>
      </c>
      <c r="G60" s="184" t="e">
        <v>#N/A</v>
      </c>
      <c r="H60" s="184">
        <v>0.005830693924560898</v>
      </c>
      <c r="I60" s="184">
        <v>0.005830693924560898</v>
      </c>
      <c r="J60" s="184">
        <v>0.0058850639912078565</v>
      </c>
      <c r="K60" s="184">
        <v>0.005412200146653165</v>
      </c>
      <c r="L60" s="184">
        <v>0.005166632450557722</v>
      </c>
      <c r="M60" s="184">
        <v>0.005289057008000536</v>
      </c>
      <c r="N60" s="184">
        <v>0.005398331424832325</v>
      </c>
      <c r="O60" s="185">
        <v>0.0056179775280898875</v>
      </c>
      <c r="P60" s="184">
        <v>0.005359493512192064</v>
      </c>
      <c r="Q60" s="184">
        <v>0.0054914881933003845</v>
      </c>
      <c r="R60" s="184">
        <v>0.004967872441694431</v>
      </c>
      <c r="S60" s="184">
        <v>0.004484433840227672</v>
      </c>
      <c r="T60" s="184">
        <v>0.003926592219220808</v>
      </c>
      <c r="U60" s="184">
        <v>0.003746327790205644</v>
      </c>
      <c r="V60" s="184">
        <v>0.003635792942899741</v>
      </c>
      <c r="W60" s="184">
        <v>0.0035269341046915838</v>
      </c>
      <c r="X60" s="184">
        <v>0.002792269821441693</v>
      </c>
      <c r="Y60" s="184">
        <v>0.0024496396889195425</v>
      </c>
      <c r="Z60" s="184">
        <v>0.001958615604405733</v>
      </c>
      <c r="AA60" s="185">
        <v>0.0016884286357496624</v>
      </c>
      <c r="AB60" s="184">
        <v>0.0013385705821684843</v>
      </c>
      <c r="AC60" s="184">
        <v>0.00117320819112628</v>
      </c>
      <c r="AD60" s="184">
        <v>0.0009523612347570444</v>
      </c>
      <c r="AE60" s="184">
        <v>0.0005011024253357386</v>
      </c>
      <c r="AF60" s="184">
        <v>0.0003869220352099052</v>
      </c>
      <c r="AG60" s="184">
        <v>0.00016733289950729758</v>
      </c>
      <c r="AH60" s="184">
        <v>9.021037058420235E-05</v>
      </c>
      <c r="AI60" s="184">
        <v>0</v>
      </c>
      <c r="AJ60" s="184">
        <v>0</v>
      </c>
      <c r="AK60" s="185">
        <v>0</v>
      </c>
      <c r="AL60" s="184"/>
      <c r="AM60" s="185"/>
      <c r="AN60" s="184"/>
      <c r="AO60" s="184"/>
      <c r="AP60" s="184"/>
      <c r="AQ60" s="185"/>
    </row>
    <row r="61" spans="1:43" ht="12.75">
      <c r="A61" s="166"/>
      <c r="B61" s="171" t="s">
        <v>80</v>
      </c>
      <c r="C61" s="182" t="e">
        <v>#N/A</v>
      </c>
      <c r="D61" s="182" t="e">
        <v>#N/A</v>
      </c>
      <c r="E61" s="182" t="e">
        <v>#N/A</v>
      </c>
      <c r="F61" s="182" t="e">
        <v>#N/A</v>
      </c>
      <c r="G61" s="182" t="e">
        <v>#N/A</v>
      </c>
      <c r="H61" s="182">
        <v>1</v>
      </c>
      <c r="I61" s="182">
        <v>1</v>
      </c>
      <c r="J61" s="182">
        <v>1</v>
      </c>
      <c r="K61" s="182">
        <v>1</v>
      </c>
      <c r="L61" s="182">
        <v>1</v>
      </c>
      <c r="M61" s="182">
        <v>1</v>
      </c>
      <c r="N61" s="182">
        <v>1</v>
      </c>
      <c r="O61" s="183">
        <v>1</v>
      </c>
      <c r="P61" s="182">
        <v>1</v>
      </c>
      <c r="Q61" s="182">
        <v>1</v>
      </c>
      <c r="R61" s="182">
        <v>1</v>
      </c>
      <c r="S61" s="182">
        <v>1</v>
      </c>
      <c r="T61" s="182">
        <v>1</v>
      </c>
      <c r="U61" s="182">
        <v>1</v>
      </c>
      <c r="V61" s="182">
        <v>1</v>
      </c>
      <c r="W61" s="182">
        <v>1</v>
      </c>
      <c r="X61" s="182">
        <v>1</v>
      </c>
      <c r="Y61" s="182">
        <v>1</v>
      </c>
      <c r="Z61" s="182">
        <v>1</v>
      </c>
      <c r="AA61" s="183">
        <v>1</v>
      </c>
      <c r="AB61" s="182">
        <v>1</v>
      </c>
      <c r="AC61" s="182">
        <v>1</v>
      </c>
      <c r="AD61" s="182">
        <v>1</v>
      </c>
      <c r="AE61" s="182">
        <v>1</v>
      </c>
      <c r="AF61" s="182">
        <v>1</v>
      </c>
      <c r="AG61" s="182">
        <v>1</v>
      </c>
      <c r="AH61" s="182">
        <v>1</v>
      </c>
      <c r="AI61" s="182">
        <v>1</v>
      </c>
      <c r="AJ61" s="182">
        <v>1</v>
      </c>
      <c r="AK61" s="183">
        <v>1</v>
      </c>
      <c r="AL61" s="182"/>
      <c r="AM61" s="183"/>
      <c r="AN61" s="182"/>
      <c r="AO61" s="182"/>
      <c r="AP61" s="182"/>
      <c r="AQ61" s="183"/>
    </row>
    <row r="62" spans="1:43" ht="12.75">
      <c r="A62" s="162"/>
      <c r="B62" s="202"/>
      <c r="C62" s="188"/>
      <c r="D62" s="188"/>
      <c r="E62" s="188"/>
      <c r="F62" s="188"/>
      <c r="G62" s="188"/>
      <c r="H62" s="188"/>
      <c r="I62" s="188"/>
      <c r="J62" s="188"/>
      <c r="K62" s="188"/>
      <c r="L62" s="188"/>
      <c r="M62" s="188"/>
      <c r="N62" s="188"/>
      <c r="O62" s="189"/>
      <c r="P62" s="188"/>
      <c r="Q62" s="188"/>
      <c r="R62" s="188"/>
      <c r="S62" s="188"/>
      <c r="T62" s="188"/>
      <c r="U62" s="188"/>
      <c r="V62" s="188"/>
      <c r="W62" s="188"/>
      <c r="X62" s="188"/>
      <c r="Y62" s="188"/>
      <c r="Z62" s="188"/>
      <c r="AA62" s="189"/>
      <c r="AB62" s="188"/>
      <c r="AC62" s="188"/>
      <c r="AD62" s="188"/>
      <c r="AE62" s="188"/>
      <c r="AF62" s="188"/>
      <c r="AG62" s="188"/>
      <c r="AH62" s="188"/>
      <c r="AI62" s="188"/>
      <c r="AJ62" s="188"/>
      <c r="AK62" s="189"/>
      <c r="AL62" s="188"/>
      <c r="AM62" s="189"/>
      <c r="AN62" s="188"/>
      <c r="AO62" s="188"/>
      <c r="AP62" s="188"/>
      <c r="AQ62" s="189"/>
    </row>
    <row r="63" spans="1:43" ht="12.75">
      <c r="A63" s="166"/>
      <c r="B63" s="190" t="s">
        <v>229</v>
      </c>
      <c r="C63" s="186" t="e">
        <v>#N/A</v>
      </c>
      <c r="D63" s="186" t="e">
        <v>#N/A</v>
      </c>
      <c r="E63" s="186" t="e">
        <v>#N/A</v>
      </c>
      <c r="F63" s="186" t="e">
        <v>#N/A</v>
      </c>
      <c r="G63" s="186" t="e">
        <v>#N/A</v>
      </c>
      <c r="H63" s="186">
        <v>0.025914195220270657</v>
      </c>
      <c r="I63" s="186">
        <v>0.025914195220270657</v>
      </c>
      <c r="J63" s="186">
        <v>0.026411883574999115</v>
      </c>
      <c r="K63" s="186">
        <v>0.02636265232724606</v>
      </c>
      <c r="L63" s="186">
        <v>0.024772462875521796</v>
      </c>
      <c r="M63" s="186">
        <v>0.024403307334382215</v>
      </c>
      <c r="N63" s="186">
        <v>0.02358907246850973</v>
      </c>
      <c r="O63" s="187">
        <v>0.02491171749598716</v>
      </c>
      <c r="P63" s="186">
        <v>0.02328715602081113</v>
      </c>
      <c r="Q63" s="186">
        <v>0.022759167734456038</v>
      </c>
      <c r="R63" s="186">
        <v>0.023113993336506426</v>
      </c>
      <c r="S63" s="186">
        <v>0.02437692241354529</v>
      </c>
      <c r="T63" s="186">
        <v>0.022668411818764098</v>
      </c>
      <c r="U63" s="186">
        <v>0.02700590248766946</v>
      </c>
      <c r="V63" s="186">
        <v>0.024430436033585308</v>
      </c>
      <c r="W63" s="186">
        <v>0.025246758519195146</v>
      </c>
      <c r="X63" s="186">
        <v>0.025546819506698997</v>
      </c>
      <c r="Y63" s="186">
        <v>0.020429519347396962</v>
      </c>
      <c r="Z63" s="186">
        <v>0.02064611272408867</v>
      </c>
      <c r="AA63" s="187">
        <v>0.022872579918955426</v>
      </c>
      <c r="AB63" s="186">
        <v>0.021899892475477824</v>
      </c>
      <c r="AC63" s="186">
        <v>0.019453924914675767</v>
      </c>
      <c r="AD63" s="186">
        <v>0.016811246143972176</v>
      </c>
      <c r="AE63" s="186">
        <v>0.016436159551012224</v>
      </c>
      <c r="AF63" s="186">
        <v>0.013813116656993616</v>
      </c>
      <c r="AG63" s="186">
        <v>0.014706702612252487</v>
      </c>
      <c r="AH63" s="186">
        <v>0.01057265543246852</v>
      </c>
      <c r="AI63" s="186">
        <v>0.010415212840195396</v>
      </c>
      <c r="AJ63" s="186">
        <v>0.009854158454867952</v>
      </c>
      <c r="AK63" s="187">
        <v>0.010186233151558803</v>
      </c>
      <c r="AL63" s="186"/>
      <c r="AM63" s="187"/>
      <c r="AN63" s="186"/>
      <c r="AO63" s="186"/>
      <c r="AP63" s="186"/>
      <c r="AQ63" s="187"/>
    </row>
    <row r="64" spans="1:43" ht="12.75">
      <c r="A64" s="162"/>
      <c r="B64" s="191" t="s">
        <v>230</v>
      </c>
      <c r="C64" s="192" t="e">
        <v>#N/A</v>
      </c>
      <c r="D64" s="192" t="e">
        <v>#N/A</v>
      </c>
      <c r="E64" s="192" t="e">
        <v>#N/A</v>
      </c>
      <c r="F64" s="192" t="e">
        <v>#N/A</v>
      </c>
      <c r="G64" s="192" t="e">
        <v>#N/A</v>
      </c>
      <c r="H64" s="192">
        <v>0.013784912179671753</v>
      </c>
      <c r="I64" s="192">
        <v>0.013784912179671753</v>
      </c>
      <c r="J64" s="192">
        <v>0.013365476654731095</v>
      </c>
      <c r="K64" s="192">
        <v>0.012081427424141904</v>
      </c>
      <c r="L64" s="192">
        <v>0.01170190925887908</v>
      </c>
      <c r="M64" s="192">
        <v>0.011649315435342953</v>
      </c>
      <c r="N64" s="192">
        <v>0.011909046294781614</v>
      </c>
      <c r="O64" s="193">
        <v>0.012231139646869983</v>
      </c>
      <c r="P64" s="192">
        <v>0.010938381495643452</v>
      </c>
      <c r="Q64" s="192">
        <v>0.01095246811886021</v>
      </c>
      <c r="R64" s="192">
        <v>0.01112565445026178</v>
      </c>
      <c r="S64" s="192">
        <v>0.012159714836001955</v>
      </c>
      <c r="T64" s="192">
        <v>0.012197499234175275</v>
      </c>
      <c r="U64" s="192">
        <v>0.011643263347977252</v>
      </c>
      <c r="V64" s="192">
        <v>0.01156129842274594</v>
      </c>
      <c r="W64" s="192">
        <v>0.01050468143411738</v>
      </c>
      <c r="X64" s="192">
        <v>0.010458765032943884</v>
      </c>
      <c r="Y64" s="192">
        <v>0.009489380930863081</v>
      </c>
      <c r="Z64" s="192">
        <v>0.010092630996820128</v>
      </c>
      <c r="AA64" s="193">
        <v>0.009702836560108058</v>
      </c>
      <c r="AB64" s="192">
        <v>0.007768098132584319</v>
      </c>
      <c r="AC64" s="192">
        <v>0.006847269624573379</v>
      </c>
      <c r="AD64" s="192">
        <v>0.005879795449369578</v>
      </c>
      <c r="AE64" s="192">
        <v>0.005752655842854279</v>
      </c>
      <c r="AF64" s="192">
        <v>0.004913909847165795</v>
      </c>
      <c r="AG64" s="192">
        <v>0.00412754485451334</v>
      </c>
      <c r="AH64" s="192">
        <v>0.003283657489264966</v>
      </c>
      <c r="AI64" s="192">
        <v>0.0023726448011165387</v>
      </c>
      <c r="AJ64" s="192">
        <v>0.0021209902960001503</v>
      </c>
      <c r="AK64" s="193">
        <v>0.0017079946496553144</v>
      </c>
      <c r="AL64" s="192"/>
      <c r="AM64" s="193"/>
      <c r="AN64" s="192"/>
      <c r="AO64" s="192"/>
      <c r="AP64" s="192"/>
      <c r="AQ64" s="193"/>
    </row>
    <row r="65" spans="1:43" ht="12.75">
      <c r="A65" s="166"/>
      <c r="B65" s="190" t="s">
        <v>231</v>
      </c>
      <c r="C65" s="186" t="e">
        <v>#N/A</v>
      </c>
      <c r="D65" s="186" t="e">
        <v>#N/A</v>
      </c>
      <c r="E65" s="186" t="e">
        <v>#N/A</v>
      </c>
      <c r="F65" s="186" t="e">
        <v>#N/A</v>
      </c>
      <c r="G65" s="186" t="e">
        <v>#N/A</v>
      </c>
      <c r="H65" s="186">
        <v>0.00982579902101929</v>
      </c>
      <c r="I65" s="186">
        <v>0.00982579902101929</v>
      </c>
      <c r="J65" s="186">
        <v>0.00918211791399298</v>
      </c>
      <c r="K65" s="186">
        <v>0.009043611857955935</v>
      </c>
      <c r="L65" s="186">
        <v>0.008519811127078628</v>
      </c>
      <c r="M65" s="186">
        <v>0.008569611354735045</v>
      </c>
      <c r="N65" s="186">
        <v>0.008212007197775234</v>
      </c>
      <c r="O65" s="187">
        <v>0.008603531300160514</v>
      </c>
      <c r="P65" s="186">
        <v>0.007992227167303955</v>
      </c>
      <c r="Q65" s="186">
        <v>0.008359265360912808</v>
      </c>
      <c r="R65" s="186">
        <v>0.008745835316515944</v>
      </c>
      <c r="S65" s="186">
        <v>0.0087963894558312</v>
      </c>
      <c r="T65" s="186">
        <v>0.008020273469046758</v>
      </c>
      <c r="U65" s="186">
        <v>0.007816079562299544</v>
      </c>
      <c r="V65" s="186">
        <v>0.007480840155894432</v>
      </c>
      <c r="W65" s="186">
        <v>0.006901626449468423</v>
      </c>
      <c r="X65" s="186">
        <v>0.00683371298405467</v>
      </c>
      <c r="Y65" s="186">
        <v>0.0061359906770994364</v>
      </c>
      <c r="Z65" s="186">
        <v>0.0058297617401723584</v>
      </c>
      <c r="AA65" s="187">
        <v>0.005290409725348942</v>
      </c>
      <c r="AB65" s="186">
        <v>0.004454587347216431</v>
      </c>
      <c r="AC65" s="186">
        <v>0.003604948805460751</v>
      </c>
      <c r="AD65" s="186">
        <v>0.0033332643216496547</v>
      </c>
      <c r="AE65" s="186">
        <v>0.0029665263579875725</v>
      </c>
      <c r="AF65" s="186">
        <v>0.002282840007738441</v>
      </c>
      <c r="AG65" s="186">
        <v>0.0019708097053081713</v>
      </c>
      <c r="AH65" s="186">
        <v>0.0012088189658283116</v>
      </c>
      <c r="AI65" s="186">
        <v>0.0009246336357292394</v>
      </c>
      <c r="AJ65" s="186">
        <v>0.0006194042457345571</v>
      </c>
      <c r="AK65" s="187">
        <v>0.0004321432246115856</v>
      </c>
      <c r="AL65" s="186"/>
      <c r="AM65" s="187"/>
      <c r="AN65" s="186"/>
      <c r="AO65" s="186"/>
      <c r="AP65" s="186"/>
      <c r="AQ65" s="187"/>
    </row>
    <row r="66" spans="1:43" ht="15">
      <c r="A66" s="108" t="s">
        <v>232</v>
      </c>
      <c r="B66" s="205"/>
      <c r="C66" s="154"/>
      <c r="D66" s="154"/>
      <c r="E66" s="154"/>
      <c r="F66" s="154"/>
      <c r="G66" s="154"/>
      <c r="H66" s="154"/>
      <c r="I66" s="154"/>
      <c r="J66" s="154"/>
      <c r="K66" s="154"/>
      <c r="L66" s="154"/>
      <c r="M66" s="154"/>
      <c r="N66" s="154"/>
      <c r="O66" s="155"/>
      <c r="P66" s="154"/>
      <c r="Q66" s="154"/>
      <c r="R66" s="154"/>
      <c r="S66" s="154"/>
      <c r="T66" s="154"/>
      <c r="U66" s="154"/>
      <c r="V66" s="154"/>
      <c r="W66" s="154"/>
      <c r="X66" s="154"/>
      <c r="Y66" s="154"/>
      <c r="Z66" s="154"/>
      <c r="AA66" s="155"/>
      <c r="AB66" s="156"/>
      <c r="AC66" s="156"/>
      <c r="AD66" s="156"/>
      <c r="AE66" s="156"/>
      <c r="AF66" s="154"/>
      <c r="AG66" s="154"/>
      <c r="AH66" s="154"/>
      <c r="AI66" s="154"/>
      <c r="AJ66" s="154"/>
      <c r="AK66" s="155"/>
      <c r="AL66" s="154"/>
      <c r="AM66" s="155"/>
      <c r="AN66" s="154"/>
      <c r="AO66" s="154"/>
      <c r="AP66" s="154"/>
      <c r="AQ66" s="155"/>
    </row>
    <row r="67" spans="1:43" s="210" customFormat="1" ht="12.75">
      <c r="A67" s="206"/>
      <c r="B67" s="53" t="s">
        <v>18</v>
      </c>
      <c r="C67" s="207">
        <v>1876898.65</v>
      </c>
      <c r="D67" s="207">
        <v>1876898.65</v>
      </c>
      <c r="E67" s="207">
        <v>1876898.65</v>
      </c>
      <c r="F67" s="207">
        <v>1876898.65</v>
      </c>
      <c r="G67" s="207">
        <v>1876898.65</v>
      </c>
      <c r="H67" s="207">
        <v>1876898.65</v>
      </c>
      <c r="I67" s="207">
        <v>1709420.2</v>
      </c>
      <c r="J67" s="207">
        <v>1876898.65</v>
      </c>
      <c r="K67" s="207">
        <v>1519559.91</v>
      </c>
      <c r="L67" s="207">
        <v>1370146.7</v>
      </c>
      <c r="M67" s="207">
        <v>1419002.95</v>
      </c>
      <c r="N67" s="207">
        <v>1565500.29</v>
      </c>
      <c r="O67" s="208">
        <v>1685617.24</v>
      </c>
      <c r="P67" s="207">
        <v>1660893.76</v>
      </c>
      <c r="Q67" s="207">
        <v>2013051.54</v>
      </c>
      <c r="R67" s="207">
        <v>2081116.61</v>
      </c>
      <c r="S67" s="207">
        <v>2066562.71</v>
      </c>
      <c r="T67" s="207">
        <v>2016035.43</v>
      </c>
      <c r="U67" s="207">
        <v>1697545.71</v>
      </c>
      <c r="V67" s="207">
        <v>1228956.7</v>
      </c>
      <c r="W67" s="207">
        <v>1135405.34</v>
      </c>
      <c r="X67" s="207">
        <v>1069098.73</v>
      </c>
      <c r="Y67" s="207">
        <v>1009247.16</v>
      </c>
      <c r="Z67" s="207">
        <v>882768.84</v>
      </c>
      <c r="AA67" s="208">
        <v>733137.35</v>
      </c>
      <c r="AB67" s="209">
        <v>539289.42</v>
      </c>
      <c r="AC67" s="209">
        <v>602376.19</v>
      </c>
      <c r="AD67" s="209">
        <v>501297.54</v>
      </c>
      <c r="AE67" s="209">
        <v>418615.07</v>
      </c>
      <c r="AF67" s="207">
        <v>331456.23</v>
      </c>
      <c r="AG67" s="207">
        <v>460228.15</v>
      </c>
      <c r="AH67" s="207">
        <v>125440.05</v>
      </c>
      <c r="AI67" s="207">
        <v>51267.4</v>
      </c>
      <c r="AJ67" s="207">
        <v>18141.62</v>
      </c>
      <c r="AK67" s="208">
        <v>24054.87</v>
      </c>
      <c r="AL67" s="207"/>
      <c r="AM67" s="208"/>
      <c r="AN67" s="207"/>
      <c r="AO67" s="207"/>
      <c r="AP67" s="207"/>
      <c r="AQ67" s="208"/>
    </row>
    <row r="68" spans="1:43" ht="12.75">
      <c r="A68" s="211"/>
      <c r="B68" s="163" t="s">
        <v>233</v>
      </c>
      <c r="C68" s="180">
        <v>0.004318249082035979</v>
      </c>
      <c r="D68" s="180">
        <v>0.004318249082035979</v>
      </c>
      <c r="E68" s="180">
        <v>0.004318249082035979</v>
      </c>
      <c r="F68" s="180">
        <v>0.004318249082035979</v>
      </c>
      <c r="G68" s="180">
        <v>0.004318249082035979</v>
      </c>
      <c r="H68" s="180">
        <v>0.004318249082035979</v>
      </c>
      <c r="I68" s="180">
        <v>0.0040721317192331935</v>
      </c>
      <c r="J68" s="180">
        <v>0.004318249082035979</v>
      </c>
      <c r="K68" s="180">
        <v>0.003378472152199057</v>
      </c>
      <c r="L68" s="180">
        <v>0.002892158198455668</v>
      </c>
      <c r="M68" s="180">
        <v>0.002815741108649021</v>
      </c>
      <c r="N68" s="180">
        <v>0.002932167383921054</v>
      </c>
      <c r="O68" s="181">
        <v>0.0030160486644202783</v>
      </c>
      <c r="P68" s="180">
        <v>0.002793586271977974</v>
      </c>
      <c r="Q68" s="180">
        <v>0.003201004708648771</v>
      </c>
      <c r="R68" s="180">
        <v>0.0031533131731473654</v>
      </c>
      <c r="S68" s="180">
        <v>0.002980804548537896</v>
      </c>
      <c r="T68" s="180">
        <v>0.002815827718626341</v>
      </c>
      <c r="U68" s="180">
        <v>0.0022989720581335273</v>
      </c>
      <c r="V68" s="180">
        <v>0.001613461432278513</v>
      </c>
      <c r="W68" s="180">
        <v>0.001447723657834265</v>
      </c>
      <c r="X68" s="180">
        <v>0.0013039956020123825</v>
      </c>
      <c r="Y68" s="180">
        <v>0.0011781487249771028</v>
      </c>
      <c r="Z68" s="180">
        <v>0.0009796051577081082</v>
      </c>
      <c r="AA68" s="181">
        <v>0.0007838191801107412</v>
      </c>
      <c r="AB68" s="180">
        <v>0.000546205640158034</v>
      </c>
      <c r="AC68" s="180">
        <v>0.0005769289123116954</v>
      </c>
      <c r="AD68" s="180">
        <v>0.00045496877214080424</v>
      </c>
      <c r="AE68" s="180">
        <v>0.0003648433949876189</v>
      </c>
      <c r="AF68" s="180">
        <v>0.0002766743283026142</v>
      </c>
      <c r="AG68" s="180">
        <v>0.00036846538763071215</v>
      </c>
      <c r="AH68" s="180">
        <v>9.808116179132126E-05</v>
      </c>
      <c r="AI68" s="180">
        <v>3.911872674419478E-05</v>
      </c>
      <c r="AJ68" s="180">
        <v>1.5406727069309687E-05</v>
      </c>
      <c r="AK68" s="181">
        <v>2.367110652303933E-05</v>
      </c>
      <c r="AL68" s="180"/>
      <c r="AM68" s="181"/>
      <c r="AN68" s="180"/>
      <c r="AO68" s="180"/>
      <c r="AP68" s="180"/>
      <c r="AQ68" s="181"/>
    </row>
    <row r="69" spans="1:43" ht="12.75">
      <c r="A69" s="166"/>
      <c r="B69" s="177"/>
      <c r="C69" s="159"/>
      <c r="D69" s="159"/>
      <c r="E69" s="159"/>
      <c r="F69" s="159"/>
      <c r="G69" s="159"/>
      <c r="H69" s="159"/>
      <c r="I69" s="159"/>
      <c r="J69" s="159"/>
      <c r="K69" s="159"/>
      <c r="L69" s="159"/>
      <c r="M69" s="159"/>
      <c r="N69" s="159"/>
      <c r="O69" s="160"/>
      <c r="P69" s="159"/>
      <c r="Q69" s="159"/>
      <c r="R69" s="159"/>
      <c r="S69" s="159"/>
      <c r="T69" s="159"/>
      <c r="U69" s="159"/>
      <c r="V69" s="159"/>
      <c r="W69" s="159"/>
      <c r="X69" s="159"/>
      <c r="Y69" s="159"/>
      <c r="Z69" s="159"/>
      <c r="AA69" s="160"/>
      <c r="AB69" s="161"/>
      <c r="AC69" s="161"/>
      <c r="AD69" s="161"/>
      <c r="AE69" s="161"/>
      <c r="AF69" s="159"/>
      <c r="AG69" s="159"/>
      <c r="AH69" s="159"/>
      <c r="AI69" s="159"/>
      <c r="AJ69" s="159"/>
      <c r="AK69" s="160"/>
      <c r="AL69" s="159"/>
      <c r="AM69" s="160"/>
      <c r="AN69" s="159"/>
      <c r="AO69" s="159"/>
      <c r="AP69" s="159"/>
      <c r="AQ69" s="160"/>
    </row>
    <row r="70" spans="1:43" ht="12.75">
      <c r="A70" s="162"/>
      <c r="B70" s="163" t="s">
        <v>20</v>
      </c>
      <c r="C70" s="213">
        <v>160843.73</v>
      </c>
      <c r="D70" s="213">
        <v>160843.73</v>
      </c>
      <c r="E70" s="213">
        <v>160843.73</v>
      </c>
      <c r="F70" s="213">
        <v>160843.73</v>
      </c>
      <c r="G70" s="213">
        <v>160843.73</v>
      </c>
      <c r="H70" s="213">
        <v>160843.73</v>
      </c>
      <c r="I70" s="213">
        <v>65043.04</v>
      </c>
      <c r="J70" s="213">
        <v>160843.73</v>
      </c>
      <c r="K70" s="213">
        <v>157064.36</v>
      </c>
      <c r="L70" s="213">
        <v>202052.49</v>
      </c>
      <c r="M70" s="213">
        <v>73290.39</v>
      </c>
      <c r="N70" s="213">
        <v>129734.08</v>
      </c>
      <c r="O70" s="214">
        <v>29586.15</v>
      </c>
      <c r="P70" s="213">
        <v>323792.83</v>
      </c>
      <c r="Q70" s="213">
        <v>186462.56</v>
      </c>
      <c r="R70" s="213">
        <v>136725.39</v>
      </c>
      <c r="S70" s="213">
        <v>158830.45</v>
      </c>
      <c r="T70" s="213">
        <v>550063.48</v>
      </c>
      <c r="U70" s="213">
        <v>467360.12</v>
      </c>
      <c r="V70" s="213">
        <v>203186.12</v>
      </c>
      <c r="W70" s="213">
        <v>237654.68</v>
      </c>
      <c r="X70" s="213">
        <v>142775.79</v>
      </c>
      <c r="Y70" s="213">
        <v>209436.13</v>
      </c>
      <c r="Z70" s="213">
        <v>273949.15</v>
      </c>
      <c r="AA70" s="214">
        <v>206766.67</v>
      </c>
      <c r="AB70" s="215">
        <v>154860.88</v>
      </c>
      <c r="AC70" s="215">
        <v>143539.12</v>
      </c>
      <c r="AD70" s="215">
        <v>133388.45</v>
      </c>
      <c r="AE70" s="215">
        <v>79179.91</v>
      </c>
      <c r="AF70" s="213">
        <v>72024.2</v>
      </c>
      <c r="AG70" s="213">
        <v>259199.57</v>
      </c>
      <c r="AH70" s="213">
        <v>86406.96</v>
      </c>
      <c r="AI70" s="213">
        <v>46850.27</v>
      </c>
      <c r="AJ70" s="213">
        <v>12679.95</v>
      </c>
      <c r="AK70" s="214">
        <v>27927.41</v>
      </c>
      <c r="AL70" s="213"/>
      <c r="AM70" s="214"/>
      <c r="AN70" s="213"/>
      <c r="AO70" s="213"/>
      <c r="AP70" s="213"/>
      <c r="AQ70" s="214"/>
    </row>
    <row r="71" spans="1:43" ht="12.75">
      <c r="A71" s="216"/>
      <c r="B71" s="53" t="s">
        <v>21</v>
      </c>
      <c r="C71" s="207">
        <v>4865631.29</v>
      </c>
      <c r="D71" s="207">
        <v>4865631.29</v>
      </c>
      <c r="E71" s="207">
        <v>4865631.29</v>
      </c>
      <c r="F71" s="207">
        <v>4865631.29</v>
      </c>
      <c r="G71" s="207">
        <v>4865631.29</v>
      </c>
      <c r="H71" s="207">
        <v>4865631.29</v>
      </c>
      <c r="I71" s="207">
        <v>4930674.33</v>
      </c>
      <c r="J71" s="207">
        <v>4865631.29</v>
      </c>
      <c r="K71" s="207">
        <v>4704787.56</v>
      </c>
      <c r="L71" s="207">
        <v>4547723.2</v>
      </c>
      <c r="M71" s="207">
        <v>4345670.71</v>
      </c>
      <c r="N71" s="207">
        <v>4272380.32</v>
      </c>
      <c r="O71" s="208">
        <v>4142646.24</v>
      </c>
      <c r="P71" s="207">
        <v>4113060.09</v>
      </c>
      <c r="Q71" s="207">
        <v>3789267.26</v>
      </c>
      <c r="R71" s="207">
        <v>3602804.7</v>
      </c>
      <c r="S71" s="207">
        <v>3466079.31</v>
      </c>
      <c r="T71" s="207">
        <v>3307248.86</v>
      </c>
      <c r="U71" s="207">
        <v>2757185.38</v>
      </c>
      <c r="V71" s="207">
        <v>2289825.26</v>
      </c>
      <c r="W71" s="207">
        <v>2086639.14</v>
      </c>
      <c r="X71" s="207">
        <v>1848984.46</v>
      </c>
      <c r="Y71" s="207">
        <v>1706208.67</v>
      </c>
      <c r="Z71" s="207">
        <v>1496772.54</v>
      </c>
      <c r="AA71" s="208">
        <v>1222823.39</v>
      </c>
      <c r="AB71" s="209">
        <v>1016056.72</v>
      </c>
      <c r="AC71" s="209">
        <v>861195.84</v>
      </c>
      <c r="AD71" s="209">
        <v>717656.72</v>
      </c>
      <c r="AE71" s="209">
        <v>584268.27</v>
      </c>
      <c r="AF71" s="207">
        <v>505088.36</v>
      </c>
      <c r="AG71" s="207">
        <v>433064.16</v>
      </c>
      <c r="AH71" s="207">
        <v>173864.59</v>
      </c>
      <c r="AI71" s="207">
        <v>87457.63</v>
      </c>
      <c r="AJ71" s="207">
        <v>40607.36</v>
      </c>
      <c r="AK71" s="208">
        <v>27927.41</v>
      </c>
      <c r="AL71" s="207"/>
      <c r="AM71" s="208"/>
      <c r="AN71" s="207"/>
      <c r="AO71" s="207"/>
      <c r="AP71" s="207"/>
      <c r="AQ71" s="208"/>
    </row>
    <row r="72" spans="1:43" ht="12.75">
      <c r="A72" s="218"/>
      <c r="B72" s="163"/>
      <c r="C72" s="219"/>
      <c r="D72" s="219"/>
      <c r="E72" s="219"/>
      <c r="F72" s="219"/>
      <c r="G72" s="219"/>
      <c r="H72" s="219"/>
      <c r="I72" s="219"/>
      <c r="J72" s="219"/>
      <c r="K72" s="219"/>
      <c r="L72" s="219"/>
      <c r="M72" s="219"/>
      <c r="N72" s="219"/>
      <c r="O72" s="220"/>
      <c r="P72" s="219"/>
      <c r="Q72" s="219"/>
      <c r="R72" s="219"/>
      <c r="S72" s="219"/>
      <c r="T72" s="219"/>
      <c r="U72" s="219"/>
      <c r="V72" s="219"/>
      <c r="W72" s="219"/>
      <c r="X72" s="219"/>
      <c r="Y72" s="219"/>
      <c r="Z72" s="219"/>
      <c r="AA72" s="220"/>
      <c r="AB72" s="219"/>
      <c r="AC72" s="219"/>
      <c r="AD72" s="219"/>
      <c r="AE72" s="219"/>
      <c r="AF72" s="188"/>
      <c r="AG72" s="188"/>
      <c r="AH72" s="188"/>
      <c r="AI72" s="188"/>
      <c r="AJ72" s="188"/>
      <c r="AK72" s="189"/>
      <c r="AL72" s="188"/>
      <c r="AM72" s="189"/>
      <c r="AN72" s="188"/>
      <c r="AO72" s="188"/>
      <c r="AP72" s="188"/>
      <c r="AQ72" s="189"/>
    </row>
    <row r="73" spans="1:43" ht="12.75">
      <c r="A73" s="216"/>
      <c r="B73" s="53" t="s">
        <v>234</v>
      </c>
      <c r="C73" s="221">
        <v>0.00011488837857142857</v>
      </c>
      <c r="D73" s="221">
        <v>0.00011488837857142857</v>
      </c>
      <c r="E73" s="221">
        <v>0.00011488837857142857</v>
      </c>
      <c r="F73" s="221">
        <v>0.00011488837857142857</v>
      </c>
      <c r="G73" s="221">
        <v>0.00011488837857142857</v>
      </c>
      <c r="H73" s="221">
        <v>0.00011488837857142857</v>
      </c>
      <c r="I73" s="221">
        <v>4.6459314285714285E-05</v>
      </c>
      <c r="J73" s="221">
        <v>0.00011488837857142857</v>
      </c>
      <c r="K73" s="221">
        <v>0.00011218882857142857</v>
      </c>
      <c r="L73" s="221">
        <v>0.00014432320714285714</v>
      </c>
      <c r="M73" s="221">
        <v>5.235027857142857E-05</v>
      </c>
      <c r="N73" s="221">
        <v>9.26672E-05</v>
      </c>
      <c r="O73" s="222">
        <v>2.1132964285714287E-05</v>
      </c>
      <c r="P73" s="221">
        <v>0.00023128059285714288</v>
      </c>
      <c r="Q73" s="221">
        <v>0.00013318754285714286</v>
      </c>
      <c r="R73" s="221">
        <v>9.766099285714287E-05</v>
      </c>
      <c r="S73" s="221">
        <v>0.00011345032142857144</v>
      </c>
      <c r="T73" s="221">
        <v>0.0003929024857142857</v>
      </c>
      <c r="U73" s="221">
        <v>0.00033382865714285715</v>
      </c>
      <c r="V73" s="221">
        <v>0.00014513294285714286</v>
      </c>
      <c r="W73" s="221">
        <v>0.00016975334285714285</v>
      </c>
      <c r="X73" s="221">
        <v>0.00010198270714285714</v>
      </c>
      <c r="Y73" s="221">
        <v>0.00014959723571428572</v>
      </c>
      <c r="Z73" s="221">
        <v>0.0001956779642857143</v>
      </c>
      <c r="AA73" s="222">
        <v>0.00014769047857142857</v>
      </c>
      <c r="AB73" s="221">
        <v>0.00011061491428571428</v>
      </c>
      <c r="AC73" s="221">
        <v>0.00010252794285714285</v>
      </c>
      <c r="AD73" s="221">
        <v>9.527746428571429E-05</v>
      </c>
      <c r="AE73" s="221">
        <v>5.655707857142857E-05</v>
      </c>
      <c r="AF73" s="182">
        <v>5.144585714285714E-05</v>
      </c>
      <c r="AG73" s="182">
        <v>0.00018514255</v>
      </c>
      <c r="AH73" s="182">
        <v>6.171925714285715E-05</v>
      </c>
      <c r="AI73" s="182">
        <v>3.346447857142857E-05</v>
      </c>
      <c r="AJ73" s="182">
        <v>9.057107142857144E-06</v>
      </c>
      <c r="AK73" s="183">
        <v>1.994815E-05</v>
      </c>
      <c r="AL73" s="221"/>
      <c r="AM73" s="222"/>
      <c r="AN73" s="221"/>
      <c r="AO73" s="221"/>
      <c r="AP73" s="221"/>
      <c r="AQ73" s="222"/>
    </row>
    <row r="74" spans="1:43" ht="13.5" thickBot="1">
      <c r="A74" s="223"/>
      <c r="B74" s="224" t="s">
        <v>235</v>
      </c>
      <c r="C74" s="225">
        <v>0.003475450921428572</v>
      </c>
      <c r="D74" s="225">
        <v>0.003475450921428572</v>
      </c>
      <c r="E74" s="225">
        <v>0.003475450921428572</v>
      </c>
      <c r="F74" s="225">
        <v>0.003475450921428572</v>
      </c>
      <c r="G74" s="225">
        <v>0.003475450921428572</v>
      </c>
      <c r="H74" s="225">
        <v>0.003475450921428572</v>
      </c>
      <c r="I74" s="225">
        <v>0.0035219102357142863</v>
      </c>
      <c r="J74" s="225">
        <v>0.003475450921428572</v>
      </c>
      <c r="K74" s="225">
        <v>0.003360562542857143</v>
      </c>
      <c r="L74" s="225">
        <v>0.0032483737142857145</v>
      </c>
      <c r="M74" s="225">
        <v>0.003104050507142857</v>
      </c>
      <c r="N74" s="225">
        <v>0.003051700228571429</v>
      </c>
      <c r="O74" s="226">
        <v>0.002959033028571429</v>
      </c>
      <c r="P74" s="225">
        <v>0.0029379000642857146</v>
      </c>
      <c r="Q74" s="225">
        <v>0.0027066194714285715</v>
      </c>
      <c r="R74" s="225">
        <v>0.0025734319285714287</v>
      </c>
      <c r="S74" s="225">
        <v>0.002475770935714286</v>
      </c>
      <c r="T74" s="225">
        <v>0.002362320614285714</v>
      </c>
      <c r="U74" s="225">
        <v>0.0019694181285714284</v>
      </c>
      <c r="V74" s="225">
        <v>0.0016355894714285713</v>
      </c>
      <c r="W74" s="225">
        <v>0.0014904565285714284</v>
      </c>
      <c r="X74" s="225">
        <v>0.0013207031857142856</v>
      </c>
      <c r="Y74" s="225">
        <v>0.0012187204785714285</v>
      </c>
      <c r="Z74" s="225">
        <v>0.001069123242857143</v>
      </c>
      <c r="AA74" s="226">
        <v>0.0008734452785714285</v>
      </c>
      <c r="AB74" s="225">
        <v>0.0007257548</v>
      </c>
      <c r="AC74" s="225">
        <v>0.0006151398857142857</v>
      </c>
      <c r="AD74" s="225">
        <v>0.0005126119428571428</v>
      </c>
      <c r="AE74" s="225">
        <v>0.0004173344785714286</v>
      </c>
      <c r="AF74" s="227">
        <v>0.00036077740000000003</v>
      </c>
      <c r="AG74" s="227">
        <v>0.0003093315428571429</v>
      </c>
      <c r="AH74" s="227">
        <v>0.00012418899285714287</v>
      </c>
      <c r="AI74" s="227">
        <v>6.246973571428572E-05</v>
      </c>
      <c r="AJ74" s="227">
        <v>2.9005257142857142E-05</v>
      </c>
      <c r="AK74" s="228">
        <v>1.994815E-05</v>
      </c>
      <c r="AL74" s="225"/>
      <c r="AM74" s="226"/>
      <c r="AN74" s="225"/>
      <c r="AO74" s="225"/>
      <c r="AP74" s="225"/>
      <c r="AQ74" s="226"/>
    </row>
    <row r="75" spans="14:43" ht="12.75">
      <c r="N75" s="159"/>
      <c r="O75" s="159"/>
      <c r="P75" s="159"/>
      <c r="Q75" s="159"/>
      <c r="R75" s="159"/>
      <c r="S75" s="159"/>
      <c r="T75" s="159"/>
      <c r="U75" s="159"/>
      <c r="V75" s="159"/>
      <c r="W75" s="159"/>
      <c r="X75" s="159"/>
      <c r="Y75" s="159"/>
      <c r="Z75" s="159"/>
      <c r="AA75" s="210"/>
      <c r="AB75" s="210"/>
      <c r="AC75" s="210"/>
      <c r="AD75" s="210"/>
      <c r="AE75" s="159"/>
      <c r="AF75" s="210"/>
      <c r="AG75" s="210"/>
      <c r="AH75" s="210"/>
      <c r="AI75" s="210"/>
      <c r="AJ75" s="210"/>
      <c r="AK75" s="210"/>
      <c r="AL75" s="210"/>
      <c r="AM75" s="210"/>
      <c r="AN75" s="210"/>
      <c r="AO75" s="210"/>
      <c r="AP75" s="210"/>
      <c r="AQ75" s="210"/>
    </row>
    <row r="76" spans="1:40" ht="12.75">
      <c r="A76" s="229"/>
      <c r="C76" s="230" t="s">
        <v>338</v>
      </c>
      <c r="D76" s="230" t="s">
        <v>339</v>
      </c>
      <c r="E76" s="230" t="s">
        <v>340</v>
      </c>
      <c r="F76" s="230" t="s">
        <v>341</v>
      </c>
      <c r="G76" s="230" t="s">
        <v>342</v>
      </c>
      <c r="H76" s="230" t="s">
        <v>343</v>
      </c>
      <c r="I76" s="230" t="s">
        <v>343</v>
      </c>
      <c r="J76" s="230" t="s">
        <v>344</v>
      </c>
      <c r="K76" s="230" t="s">
        <v>345</v>
      </c>
      <c r="L76" s="230" t="s">
        <v>346</v>
      </c>
      <c r="M76" s="230" t="s">
        <v>347</v>
      </c>
      <c r="N76" s="230" t="s">
        <v>348</v>
      </c>
      <c r="O76" s="230" t="s">
        <v>349</v>
      </c>
      <c r="P76" s="230" t="s">
        <v>350</v>
      </c>
      <c r="Q76" s="230" t="s">
        <v>351</v>
      </c>
      <c r="R76" s="230" t="s">
        <v>352</v>
      </c>
      <c r="S76" s="230" t="s">
        <v>353</v>
      </c>
      <c r="T76" s="230" t="s">
        <v>354</v>
      </c>
      <c r="U76" s="230" t="s">
        <v>355</v>
      </c>
      <c r="V76" s="230" t="s">
        <v>356</v>
      </c>
      <c r="W76" s="230" t="s">
        <v>357</v>
      </c>
      <c r="X76" s="230" t="s">
        <v>358</v>
      </c>
      <c r="Y76" s="230" t="s">
        <v>359</v>
      </c>
      <c r="Z76" s="230" t="s">
        <v>360</v>
      </c>
      <c r="AA76" s="231" t="s">
        <v>361</v>
      </c>
      <c r="AB76" s="231" t="s">
        <v>362</v>
      </c>
      <c r="AC76" s="232" t="s">
        <v>363</v>
      </c>
      <c r="AD76" s="232" t="s">
        <v>364</v>
      </c>
      <c r="AE76" s="232" t="s">
        <v>365</v>
      </c>
      <c r="AF76" s="232" t="s">
        <v>366</v>
      </c>
      <c r="AG76" s="232" t="s">
        <v>367</v>
      </c>
      <c r="AH76" s="232" t="s">
        <v>368</v>
      </c>
      <c r="AI76" s="232" t="s">
        <v>369</v>
      </c>
      <c r="AJ76" s="232" t="s">
        <v>370</v>
      </c>
      <c r="AK76" s="232" t="s">
        <v>371</v>
      </c>
      <c r="AM76" s="231"/>
      <c r="AN76" s="231"/>
    </row>
    <row r="77" spans="23:43" ht="12.75">
      <c r="W77" s="159"/>
      <c r="X77" s="159"/>
      <c r="Y77" s="159"/>
      <c r="Z77" s="159"/>
      <c r="AA77" s="210"/>
      <c r="AB77" s="210"/>
      <c r="AC77" s="210"/>
      <c r="AD77" s="210"/>
      <c r="AE77" s="159"/>
      <c r="AF77" s="210"/>
      <c r="AG77" s="210"/>
      <c r="AH77" s="210"/>
      <c r="AI77" s="210"/>
      <c r="AJ77" s="210"/>
      <c r="AK77" s="210"/>
      <c r="AL77" s="210"/>
      <c r="AM77" s="210"/>
      <c r="AN77" s="210"/>
      <c r="AO77" s="210"/>
      <c r="AP77" s="210"/>
      <c r="AQ77" s="210"/>
    </row>
    <row r="78" spans="23:43" ht="12.75">
      <c r="W78" s="159"/>
      <c r="X78" s="159"/>
      <c r="Y78" s="159"/>
      <c r="Z78" s="159"/>
      <c r="AA78" s="210"/>
      <c r="AB78" s="210"/>
      <c r="AC78" s="210"/>
      <c r="AD78" s="210"/>
      <c r="AE78" s="159"/>
      <c r="AF78" s="210"/>
      <c r="AG78" s="210"/>
      <c r="AH78" s="210"/>
      <c r="AI78" s="210"/>
      <c r="AJ78" s="210"/>
      <c r="AK78" s="210"/>
      <c r="AL78" s="210"/>
      <c r="AM78" s="210"/>
      <c r="AN78" s="210"/>
      <c r="AO78" s="210"/>
      <c r="AP78" s="210"/>
      <c r="AQ78" s="210"/>
    </row>
    <row r="79" spans="23:43" ht="12.75">
      <c r="W79" s="159"/>
      <c r="X79" s="159"/>
      <c r="Y79" s="159"/>
      <c r="Z79" s="159"/>
      <c r="AA79" s="210"/>
      <c r="AB79" s="210"/>
      <c r="AC79" s="210"/>
      <c r="AD79" s="210"/>
      <c r="AE79" s="159"/>
      <c r="AF79" s="210"/>
      <c r="AG79" s="210"/>
      <c r="AH79" s="210"/>
      <c r="AI79" s="210"/>
      <c r="AJ79" s="210"/>
      <c r="AK79" s="210"/>
      <c r="AL79" s="210"/>
      <c r="AM79" s="210"/>
      <c r="AN79" s="210"/>
      <c r="AO79" s="210"/>
      <c r="AP79" s="210"/>
      <c r="AQ79" s="210"/>
    </row>
    <row r="80" spans="23:43" ht="12.75">
      <c r="W80" s="159"/>
      <c r="X80" s="159"/>
      <c r="Y80" s="159"/>
      <c r="Z80" s="159"/>
      <c r="AA80" s="210"/>
      <c r="AB80" s="210"/>
      <c r="AC80" s="210"/>
      <c r="AD80" s="210"/>
      <c r="AE80" s="159"/>
      <c r="AF80" s="210"/>
      <c r="AG80" s="210"/>
      <c r="AH80" s="210"/>
      <c r="AI80" s="210"/>
      <c r="AJ80" s="210"/>
      <c r="AK80" s="210"/>
      <c r="AL80" s="210"/>
      <c r="AM80" s="210"/>
      <c r="AN80" s="210"/>
      <c r="AO80" s="210"/>
      <c r="AP80" s="210"/>
      <c r="AQ80" s="210"/>
    </row>
    <row r="81" spans="23:43" ht="12.75">
      <c r="W81" s="159"/>
      <c r="X81" s="159"/>
      <c r="Y81" s="159"/>
      <c r="Z81" s="159"/>
      <c r="AA81" s="210"/>
      <c r="AB81" s="210"/>
      <c r="AC81" s="210"/>
      <c r="AD81" s="210"/>
      <c r="AE81" s="159"/>
      <c r="AF81" s="210"/>
      <c r="AG81" s="210"/>
      <c r="AH81" s="210"/>
      <c r="AI81" s="210"/>
      <c r="AJ81" s="210"/>
      <c r="AK81" s="210"/>
      <c r="AL81" s="210"/>
      <c r="AM81" s="210"/>
      <c r="AN81" s="210"/>
      <c r="AO81" s="210"/>
      <c r="AP81" s="210"/>
      <c r="AQ81" s="210"/>
    </row>
    <row r="82" spans="23:43" ht="12.75">
      <c r="W82" s="159"/>
      <c r="X82" s="159"/>
      <c r="Y82" s="159"/>
      <c r="Z82" s="159"/>
      <c r="AA82" s="210"/>
      <c r="AB82" s="210"/>
      <c r="AC82" s="210"/>
      <c r="AD82" s="210"/>
      <c r="AE82" s="159"/>
      <c r="AF82" s="210"/>
      <c r="AG82" s="210"/>
      <c r="AH82" s="210"/>
      <c r="AI82" s="210"/>
      <c r="AJ82" s="210"/>
      <c r="AK82" s="210"/>
      <c r="AL82" s="210"/>
      <c r="AM82" s="210"/>
      <c r="AN82" s="210"/>
      <c r="AO82" s="210"/>
      <c r="AP82" s="210"/>
      <c r="AQ82" s="210"/>
    </row>
    <row r="83" spans="23:43" ht="12.75">
      <c r="W83" s="159"/>
      <c r="X83" s="159"/>
      <c r="Y83" s="159"/>
      <c r="Z83" s="159"/>
      <c r="AA83" s="210"/>
      <c r="AB83" s="210"/>
      <c r="AC83" s="210"/>
      <c r="AD83" s="210"/>
      <c r="AE83" s="159"/>
      <c r="AF83" s="210"/>
      <c r="AG83" s="210"/>
      <c r="AH83" s="210"/>
      <c r="AI83" s="210"/>
      <c r="AJ83" s="210"/>
      <c r="AK83" s="210"/>
      <c r="AL83" s="210"/>
      <c r="AM83" s="210"/>
      <c r="AN83" s="210"/>
      <c r="AO83" s="210"/>
      <c r="AP83" s="210"/>
      <c r="AQ83" s="210"/>
    </row>
  </sheetData>
  <sheetProtection/>
  <protectedRanges>
    <protectedRange password="9555" sqref="A18 A53:A70 A16 B5:B6 B53:B66 B12:B18 A28:B52 C6:H6" name="Range1"/>
    <protectedRange password="9555" sqref="A12:A14" name="Range1_1"/>
    <protectedRange password="9555" sqref="A7:A11" name="Range1_1_1_1"/>
    <protectedRange password="9555" sqref="A19:B27" name="Range1_1_4_2"/>
    <protectedRange password="9555" sqref="B67:B74" name="Range1_2"/>
    <protectedRange password="9555" sqref="A17" name="Range1_3"/>
  </protectedRanges>
  <printOptions/>
  <pageMargins left="0.25" right="0.25" top="0.5" bottom="0.25" header="0.25" footer="0.25"/>
  <pageSetup horizontalDpi="600" verticalDpi="600" orientation="landscape" scale="55" r:id="rId1"/>
  <colBreaks count="2" manualBreakCount="2">
    <brk id="15" max="65535" man="1"/>
    <brk id="27" max="65535" man="1"/>
  </colBreaks>
</worksheet>
</file>

<file path=xl/worksheets/sheet8.xml><?xml version="1.0" encoding="utf-8"?>
<worksheet xmlns="http://schemas.openxmlformats.org/spreadsheetml/2006/main" xmlns:r="http://schemas.openxmlformats.org/officeDocument/2006/relationships">
  <dimension ref="A1:U634"/>
  <sheetViews>
    <sheetView zoomScale="86" zoomScaleNormal="86" workbookViewId="0" topLeftCell="A1">
      <selection activeCell="A1" sqref="A1"/>
    </sheetView>
  </sheetViews>
  <sheetFormatPr defaultColWidth="9.140625" defaultRowHeight="12.75"/>
  <cols>
    <col min="1" max="1" width="7.421875" style="0" customWidth="1"/>
    <col min="2" max="2" width="27.00390625" style="0" customWidth="1"/>
    <col min="3" max="3" width="21.421875" style="0" customWidth="1"/>
    <col min="4" max="4" width="14.421875" style="0" bestFit="1" customWidth="1"/>
    <col min="5" max="5" width="10.7109375" style="0" customWidth="1"/>
    <col min="6" max="6" width="1.28515625" style="31" customWidth="1"/>
    <col min="7" max="7" width="11.8515625" style="0" hidden="1" customWidth="1"/>
    <col min="8" max="9" width="10.7109375" style="0" hidden="1" customWidth="1"/>
    <col min="10" max="10" width="1.28515625" style="31" hidden="1" customWidth="1"/>
    <col min="11" max="11" width="11.8515625" style="0" hidden="1" customWidth="1"/>
    <col min="12" max="13" width="10.7109375" style="0" hidden="1" customWidth="1"/>
    <col min="14" max="14" width="1.28515625" style="31" hidden="1" customWidth="1"/>
    <col min="15" max="15" width="11.8515625" style="0" hidden="1" customWidth="1"/>
    <col min="16" max="17" width="10.7109375" style="0" hidden="1" customWidth="1"/>
    <col min="18" max="18" width="1.28515625" style="31" hidden="1" customWidth="1"/>
    <col min="19" max="19" width="11.8515625" style="0" hidden="1" customWidth="1"/>
    <col min="20" max="21" width="10.7109375" style="0" hidden="1" customWidth="1"/>
  </cols>
  <sheetData>
    <row r="1" spans="1:5" ht="15">
      <c r="A1" s="28" t="s">
        <v>59</v>
      </c>
      <c r="B1" s="29"/>
      <c r="C1" s="30"/>
      <c r="D1" s="30"/>
      <c r="E1" s="30"/>
    </row>
    <row r="2" spans="1:5" ht="12.75">
      <c r="A2" s="32"/>
      <c r="B2" s="32"/>
      <c r="C2" s="30"/>
      <c r="D2" s="30"/>
      <c r="E2" s="30"/>
    </row>
    <row r="3" spans="1:6" ht="12.75">
      <c r="A3" s="29" t="s">
        <v>60</v>
      </c>
      <c r="B3" s="32"/>
      <c r="C3" s="30"/>
      <c r="D3" s="33" t="s">
        <v>376</v>
      </c>
      <c r="E3" s="34"/>
      <c r="F3" s="35"/>
    </row>
    <row r="4" spans="1:6" ht="12.75">
      <c r="A4" s="29" t="s">
        <v>62</v>
      </c>
      <c r="B4" s="32"/>
      <c r="C4" s="30"/>
      <c r="D4" s="33" t="s">
        <v>377</v>
      </c>
      <c r="E4" s="34"/>
      <c r="F4" s="35"/>
    </row>
    <row r="5" spans="1:5" ht="12.75">
      <c r="A5" s="29"/>
      <c r="B5" s="32"/>
      <c r="C5" s="30"/>
      <c r="D5" s="36"/>
      <c r="E5" s="30"/>
    </row>
    <row r="6" spans="1:6" ht="12.75">
      <c r="A6" s="29" t="s">
        <v>64</v>
      </c>
      <c r="B6" s="32"/>
      <c r="C6" s="37"/>
      <c r="D6" s="38" t="s">
        <v>65</v>
      </c>
      <c r="E6" s="34"/>
      <c r="F6" s="35"/>
    </row>
    <row r="7" spans="1:6" ht="12.75">
      <c r="A7" s="29"/>
      <c r="B7" s="32"/>
      <c r="C7" s="39"/>
      <c r="D7" s="34"/>
      <c r="E7" s="34"/>
      <c r="F7" s="35"/>
    </row>
    <row r="8" spans="1:21" s="45" customFormat="1" ht="12.75">
      <c r="A8" s="40" t="s">
        <v>66</v>
      </c>
      <c r="B8" s="40"/>
      <c r="C8" s="41" t="s">
        <v>378</v>
      </c>
      <c r="D8" s="41"/>
      <c r="E8" s="41"/>
      <c r="F8" s="42"/>
      <c r="G8" s="43" t="s">
        <v>372</v>
      </c>
      <c r="H8" s="43"/>
      <c r="I8" s="43"/>
      <c r="J8" s="42"/>
      <c r="K8" s="43" t="s">
        <v>372</v>
      </c>
      <c r="L8" s="43"/>
      <c r="M8" s="43"/>
      <c r="N8" s="42"/>
      <c r="O8" s="43" t="s">
        <v>372</v>
      </c>
      <c r="P8" s="43"/>
      <c r="Q8" s="43"/>
      <c r="R8" s="42"/>
      <c r="S8" s="43" t="s">
        <v>372</v>
      </c>
      <c r="T8" s="43"/>
      <c r="U8" s="44"/>
    </row>
    <row r="9" spans="1:21" s="50" customFormat="1" ht="12.75">
      <c r="A9" s="40"/>
      <c r="B9" s="40"/>
      <c r="C9" s="46" t="s">
        <v>68</v>
      </c>
      <c r="D9" s="46"/>
      <c r="E9" s="46"/>
      <c r="F9" s="47"/>
      <c r="G9" s="48" t="s">
        <v>69</v>
      </c>
      <c r="H9" s="48"/>
      <c r="I9" s="48"/>
      <c r="J9" s="47"/>
      <c r="K9" s="48" t="s">
        <v>70</v>
      </c>
      <c r="L9" s="48"/>
      <c r="M9" s="48"/>
      <c r="N9" s="47"/>
      <c r="O9" s="48" t="s">
        <v>71</v>
      </c>
      <c r="P9" s="48"/>
      <c r="Q9" s="48"/>
      <c r="R9" s="47"/>
      <c r="S9" s="48" t="s">
        <v>72</v>
      </c>
      <c r="T9" s="48"/>
      <c r="U9" s="49"/>
    </row>
    <row r="10" spans="1:19" ht="12.75">
      <c r="A10" s="32"/>
      <c r="B10" s="32"/>
      <c r="C10" s="30"/>
      <c r="D10" s="30"/>
      <c r="E10" s="30"/>
      <c r="F10" s="51"/>
      <c r="G10" s="52"/>
      <c r="H10" s="52"/>
      <c r="I10" s="52"/>
      <c r="J10" s="51"/>
      <c r="K10" s="52"/>
      <c r="L10" s="52"/>
      <c r="M10" s="52"/>
      <c r="N10" s="51"/>
      <c r="O10" s="52"/>
      <c r="P10" s="52"/>
      <c r="Q10" s="52"/>
      <c r="R10" s="51"/>
      <c r="S10" s="52"/>
    </row>
    <row r="11" spans="1:5" ht="12.75">
      <c r="A11" s="53" t="s">
        <v>73</v>
      </c>
      <c r="B11" s="53"/>
      <c r="C11" s="54">
        <v>634064453.68</v>
      </c>
      <c r="D11" s="30"/>
      <c r="E11" s="30"/>
    </row>
    <row r="12" spans="1:5" ht="12.75">
      <c r="A12" s="53" t="s">
        <v>74</v>
      </c>
      <c r="B12" s="53"/>
      <c r="C12" s="55">
        <v>22302</v>
      </c>
      <c r="D12" s="30"/>
      <c r="E12" s="30"/>
    </row>
    <row r="13" spans="1:5" ht="12.75">
      <c r="A13" s="56" t="s">
        <v>4</v>
      </c>
      <c r="B13" s="56"/>
      <c r="C13" s="57">
        <v>0.0469</v>
      </c>
      <c r="D13" s="30"/>
      <c r="E13" s="30"/>
    </row>
    <row r="14" spans="1:5" ht="12.75">
      <c r="A14" s="58" t="s">
        <v>0</v>
      </c>
      <c r="B14" s="58"/>
      <c r="C14" s="55" t="s">
        <v>379</v>
      </c>
      <c r="D14" s="30"/>
      <c r="E14" s="30"/>
    </row>
    <row r="15" spans="1:5" ht="12.75">
      <c r="A15" s="59" t="s">
        <v>1</v>
      </c>
      <c r="B15" s="59"/>
      <c r="C15" s="55" t="s">
        <v>380</v>
      </c>
      <c r="D15" s="30"/>
      <c r="E15" s="30"/>
    </row>
    <row r="16" spans="1:5" ht="12.75">
      <c r="A16" s="53" t="s">
        <v>2</v>
      </c>
      <c r="B16" s="53"/>
      <c r="C16" s="54">
        <v>28430.83</v>
      </c>
      <c r="D16" s="30"/>
      <c r="E16" s="30"/>
    </row>
    <row r="17" spans="1:5" ht="12.75">
      <c r="A17" s="56"/>
      <c r="B17" s="56"/>
      <c r="C17" s="55"/>
      <c r="D17" s="30"/>
      <c r="E17" s="30"/>
    </row>
    <row r="18" spans="1:21" s="50" customFormat="1" ht="12.75">
      <c r="A18" s="60" t="s">
        <v>376</v>
      </c>
      <c r="B18" s="40"/>
      <c r="C18" s="46" t="s">
        <v>68</v>
      </c>
      <c r="D18" s="46"/>
      <c r="E18" s="46"/>
      <c r="F18" s="47"/>
      <c r="G18" s="48" t="s">
        <v>69</v>
      </c>
      <c r="H18" s="48"/>
      <c r="I18" s="48"/>
      <c r="J18" s="47"/>
      <c r="K18" s="48" t="s">
        <v>70</v>
      </c>
      <c r="L18" s="48"/>
      <c r="M18" s="48"/>
      <c r="N18" s="47"/>
      <c r="O18" s="48" t="s">
        <v>71</v>
      </c>
      <c r="P18" s="48"/>
      <c r="Q18" s="48"/>
      <c r="R18" s="47"/>
      <c r="S18" s="48" t="s">
        <v>72</v>
      </c>
      <c r="T18" s="48"/>
      <c r="U18" s="49"/>
    </row>
    <row r="19" spans="2:21" s="24" customFormat="1" ht="63.75">
      <c r="B19" s="61"/>
      <c r="C19" s="62" t="s">
        <v>77</v>
      </c>
      <c r="D19" s="62" t="s">
        <v>73</v>
      </c>
      <c r="E19" s="62" t="s">
        <v>78</v>
      </c>
      <c r="F19" s="63"/>
      <c r="G19" s="62" t="s">
        <v>77</v>
      </c>
      <c r="H19" s="62" t="s">
        <v>73</v>
      </c>
      <c r="I19" s="62" t="s">
        <v>78</v>
      </c>
      <c r="J19" s="63"/>
      <c r="K19" s="62" t="s">
        <v>77</v>
      </c>
      <c r="L19" s="62" t="s">
        <v>73</v>
      </c>
      <c r="M19" s="62" t="s">
        <v>78</v>
      </c>
      <c r="N19" s="63"/>
      <c r="O19" s="62" t="s">
        <v>77</v>
      </c>
      <c r="P19" s="62" t="s">
        <v>73</v>
      </c>
      <c r="Q19" s="62" t="s">
        <v>78</v>
      </c>
      <c r="R19" s="63"/>
      <c r="S19" s="62" t="s">
        <v>77</v>
      </c>
      <c r="T19" s="62" t="s">
        <v>73</v>
      </c>
      <c r="U19" s="62" t="s">
        <v>78</v>
      </c>
    </row>
    <row r="20" spans="1:19" ht="12.75">
      <c r="A20" s="64" t="s">
        <v>5</v>
      </c>
      <c r="B20" s="65"/>
      <c r="C20" s="52"/>
      <c r="D20" s="52"/>
      <c r="E20" s="52"/>
      <c r="F20" s="51"/>
      <c r="G20" s="52"/>
      <c r="H20" s="52"/>
      <c r="I20" s="52"/>
      <c r="J20" s="51"/>
      <c r="K20" s="52"/>
      <c r="L20" s="52"/>
      <c r="M20" s="52"/>
      <c r="N20" s="51"/>
      <c r="O20" s="52"/>
      <c r="P20" s="52"/>
      <c r="Q20" s="52"/>
      <c r="R20" s="51"/>
      <c r="S20" s="52"/>
    </row>
    <row r="21" spans="1:5" ht="12.75">
      <c r="A21" s="65"/>
      <c r="B21" s="66" t="s">
        <v>79</v>
      </c>
      <c r="C21" s="243">
        <v>22302</v>
      </c>
      <c r="D21" s="68">
        <v>634064453.68</v>
      </c>
      <c r="E21" s="69">
        <v>1</v>
      </c>
    </row>
    <row r="22" spans="1:5" ht="13.5" thickBot="1">
      <c r="A22" s="65"/>
      <c r="B22" s="70" t="s">
        <v>80</v>
      </c>
      <c r="C22" s="244">
        <v>22302</v>
      </c>
      <c r="D22" s="72">
        <v>634064453.68</v>
      </c>
      <c r="E22" s="73">
        <v>1</v>
      </c>
    </row>
    <row r="23" spans="1:5" ht="13.5" thickTop="1">
      <c r="A23" s="65"/>
      <c r="B23" s="74"/>
      <c r="C23" s="67"/>
      <c r="D23" s="68"/>
      <c r="E23" s="69"/>
    </row>
    <row r="24" spans="1:5" ht="12.75">
      <c r="A24" s="65"/>
      <c r="B24" s="74"/>
      <c r="C24" s="67"/>
      <c r="D24" s="68"/>
      <c r="E24" s="69"/>
    </row>
    <row r="25" spans="1:5" ht="12.75">
      <c r="A25" s="75" t="s">
        <v>81</v>
      </c>
      <c r="B25" s="65"/>
      <c r="C25" s="67"/>
      <c r="D25" s="68"/>
      <c r="E25" s="69"/>
    </row>
    <row r="26" spans="1:5" ht="12.75">
      <c r="A26" s="65"/>
      <c r="B26" s="76" t="s">
        <v>82</v>
      </c>
      <c r="C26" s="243">
        <v>5804</v>
      </c>
      <c r="D26" s="68">
        <v>110939117.59</v>
      </c>
      <c r="E26" s="69">
        <v>0.175</v>
      </c>
    </row>
    <row r="27" spans="1:5" ht="12.75">
      <c r="A27" s="65"/>
      <c r="B27" s="76" t="s">
        <v>83</v>
      </c>
      <c r="C27" s="243">
        <v>900</v>
      </c>
      <c r="D27" s="68">
        <v>22972125.1</v>
      </c>
      <c r="E27" s="69">
        <v>0.0362</v>
      </c>
    </row>
    <row r="28" spans="1:5" ht="12.75">
      <c r="A28" s="65"/>
      <c r="B28" s="76" t="s">
        <v>84</v>
      </c>
      <c r="C28" s="243">
        <v>2397</v>
      </c>
      <c r="D28" s="68">
        <v>59624026.31</v>
      </c>
      <c r="E28" s="69">
        <v>0.094</v>
      </c>
    </row>
    <row r="29" spans="2:5" ht="12.75">
      <c r="B29" s="76" t="s">
        <v>85</v>
      </c>
      <c r="C29" s="243">
        <v>1562</v>
      </c>
      <c r="D29" s="68">
        <v>52219339.92</v>
      </c>
      <c r="E29" s="69">
        <v>0.0824</v>
      </c>
    </row>
    <row r="30" spans="2:5" ht="12.75">
      <c r="B30" s="76" t="s">
        <v>86</v>
      </c>
      <c r="C30" s="243">
        <v>1910</v>
      </c>
      <c r="D30" s="68">
        <v>79099215.11</v>
      </c>
      <c r="E30" s="69">
        <v>0.1247</v>
      </c>
    </row>
    <row r="31" spans="2:5" ht="12.75">
      <c r="B31" s="76" t="s">
        <v>87</v>
      </c>
      <c r="C31" s="243">
        <v>2269</v>
      </c>
      <c r="D31" s="68">
        <v>84452119.3</v>
      </c>
      <c r="E31" s="69">
        <v>0.1332</v>
      </c>
    </row>
    <row r="32" spans="2:5" ht="12.75">
      <c r="B32" s="76" t="s">
        <v>88</v>
      </c>
      <c r="C32" s="243">
        <v>1994</v>
      </c>
      <c r="D32" s="68">
        <v>82980800.62</v>
      </c>
      <c r="E32" s="69">
        <v>0.1309</v>
      </c>
    </row>
    <row r="33" spans="2:5" ht="12.75">
      <c r="B33" s="76" t="s">
        <v>89</v>
      </c>
      <c r="C33" s="243">
        <v>1211</v>
      </c>
      <c r="D33" s="68">
        <v>55523478.64</v>
      </c>
      <c r="E33" s="69">
        <v>0.0876</v>
      </c>
    </row>
    <row r="34" spans="2:5" ht="12.75">
      <c r="B34" s="76" t="s">
        <v>90</v>
      </c>
      <c r="C34" s="243">
        <v>1334</v>
      </c>
      <c r="D34" s="68">
        <v>38869253.67</v>
      </c>
      <c r="E34" s="69">
        <v>0.0613</v>
      </c>
    </row>
    <row r="35" spans="2:5" ht="12.75">
      <c r="B35" s="76" t="s">
        <v>91</v>
      </c>
      <c r="C35" s="243">
        <v>1909</v>
      </c>
      <c r="D35" s="68">
        <v>36738486.12</v>
      </c>
      <c r="E35" s="69">
        <v>0.0579</v>
      </c>
    </row>
    <row r="36" spans="2:5" ht="12.75">
      <c r="B36" s="76" t="s">
        <v>92</v>
      </c>
      <c r="C36" s="243">
        <v>365</v>
      </c>
      <c r="D36" s="68">
        <v>4493396.8</v>
      </c>
      <c r="E36" s="69">
        <v>0.0071</v>
      </c>
    </row>
    <row r="37" spans="2:5" ht="12.75">
      <c r="B37" s="76" t="s">
        <v>93</v>
      </c>
      <c r="C37" s="243">
        <v>460</v>
      </c>
      <c r="D37" s="68">
        <v>3059816.29</v>
      </c>
      <c r="E37" s="69">
        <v>0.0048</v>
      </c>
    </row>
    <row r="38" spans="2:5" ht="12.75">
      <c r="B38" s="76" t="s">
        <v>94</v>
      </c>
      <c r="C38" s="243">
        <v>153</v>
      </c>
      <c r="D38" s="68">
        <v>2677935.57</v>
      </c>
      <c r="E38" s="69">
        <v>0.0042</v>
      </c>
    </row>
    <row r="39" spans="2:5" ht="12.75">
      <c r="B39" s="76" t="s">
        <v>95</v>
      </c>
      <c r="C39" s="243">
        <v>17</v>
      </c>
      <c r="D39" s="68">
        <v>238989.69</v>
      </c>
      <c r="E39" s="69">
        <v>0.0004</v>
      </c>
    </row>
    <row r="40" spans="2:5" ht="12.75">
      <c r="B40" s="76" t="s">
        <v>96</v>
      </c>
      <c r="C40" s="243">
        <v>15</v>
      </c>
      <c r="D40" s="68">
        <v>110298.73</v>
      </c>
      <c r="E40" s="69">
        <v>0.0002</v>
      </c>
    </row>
    <row r="41" spans="2:5" ht="12.75">
      <c r="B41" s="76" t="s">
        <v>97</v>
      </c>
      <c r="C41" s="243">
        <v>2</v>
      </c>
      <c r="D41" s="68">
        <v>66054.22</v>
      </c>
      <c r="E41" s="69">
        <v>0.0001</v>
      </c>
    </row>
    <row r="42" spans="2:5" ht="13.5" thickBot="1">
      <c r="B42" s="70" t="s">
        <v>80</v>
      </c>
      <c r="C42" s="244">
        <v>22302</v>
      </c>
      <c r="D42" s="72">
        <v>634064453.6800001</v>
      </c>
      <c r="E42" s="73">
        <v>1</v>
      </c>
    </row>
    <row r="43" spans="2:5" ht="13.5" thickTop="1">
      <c r="B43" s="74"/>
      <c r="C43" s="67"/>
      <c r="D43" s="68"/>
      <c r="E43" s="69"/>
    </row>
    <row r="44" spans="2:5" ht="12.75">
      <c r="B44" s="74"/>
      <c r="C44" s="67"/>
      <c r="D44" s="68"/>
      <c r="E44" s="69"/>
    </row>
    <row r="45" spans="1:5" ht="12.75">
      <c r="A45" s="75" t="s">
        <v>6</v>
      </c>
      <c r="C45" s="67"/>
      <c r="D45" s="68"/>
      <c r="E45" s="69"/>
    </row>
    <row r="46" spans="2:5" ht="12.75">
      <c r="B46" s="66" t="s">
        <v>99</v>
      </c>
      <c r="C46" s="67">
        <v>22302</v>
      </c>
      <c r="D46" s="68">
        <v>634064453.68</v>
      </c>
      <c r="E46" s="69">
        <v>1</v>
      </c>
    </row>
    <row r="47" spans="1:5" ht="13.5" thickBot="1">
      <c r="A47" s="77"/>
      <c r="B47" s="70" t="s">
        <v>80</v>
      </c>
      <c r="C47" s="71">
        <v>22302</v>
      </c>
      <c r="D47" s="72">
        <v>634064453.68</v>
      </c>
      <c r="E47" s="73">
        <v>1</v>
      </c>
    </row>
    <row r="48" spans="1:5" ht="13.5" thickTop="1">
      <c r="A48" s="77"/>
      <c r="B48" s="74"/>
      <c r="C48" s="67"/>
      <c r="D48" s="68"/>
      <c r="E48" s="69"/>
    </row>
    <row r="49" spans="1:5" ht="12.75">
      <c r="A49" s="77"/>
      <c r="B49" s="74"/>
      <c r="C49" s="67"/>
      <c r="D49" s="68"/>
      <c r="E49" s="69"/>
    </row>
    <row r="50" spans="1:5" ht="12.75">
      <c r="A50" s="75" t="s">
        <v>7</v>
      </c>
      <c r="B50" s="77"/>
      <c r="C50" s="67"/>
      <c r="D50" s="68"/>
      <c r="E50" s="69"/>
    </row>
    <row r="51" spans="1:5" ht="12.75">
      <c r="A51" s="70"/>
      <c r="B51" s="70" t="s">
        <v>100</v>
      </c>
      <c r="C51" s="67"/>
      <c r="D51" s="68"/>
      <c r="E51" s="69"/>
    </row>
    <row r="52" spans="1:5" ht="12.75">
      <c r="A52" s="78"/>
      <c r="B52" s="79" t="s">
        <v>101</v>
      </c>
      <c r="C52" s="67">
        <v>12196</v>
      </c>
      <c r="D52" s="68">
        <v>297139050.62</v>
      </c>
      <c r="E52" s="69">
        <v>0.4686</v>
      </c>
    </row>
    <row r="53" spans="1:5" ht="12.75">
      <c r="A53" s="77"/>
      <c r="B53" s="79" t="s">
        <v>102</v>
      </c>
      <c r="C53" s="67">
        <v>5590</v>
      </c>
      <c r="D53" s="68">
        <v>143502973.03</v>
      </c>
      <c r="E53" s="69">
        <v>0.2263</v>
      </c>
    </row>
    <row r="54" spans="1:5" ht="12.75">
      <c r="A54" s="77"/>
      <c r="B54" s="70" t="s">
        <v>103</v>
      </c>
      <c r="C54" s="67"/>
      <c r="D54" s="68"/>
      <c r="E54" s="69"/>
    </row>
    <row r="55" spans="1:5" ht="12.75">
      <c r="A55" s="77"/>
      <c r="B55" s="77" t="s">
        <v>101</v>
      </c>
      <c r="C55" s="67">
        <v>3240</v>
      </c>
      <c r="D55" s="68">
        <v>144689169.93</v>
      </c>
      <c r="E55" s="69">
        <v>0.2282</v>
      </c>
    </row>
    <row r="56" spans="1:5" ht="12.75">
      <c r="A56" s="77"/>
      <c r="B56" s="77" t="s">
        <v>102</v>
      </c>
      <c r="C56" s="67">
        <v>1276</v>
      </c>
      <c r="D56" s="68">
        <v>48733260.1</v>
      </c>
      <c r="E56" s="69">
        <v>0.0769</v>
      </c>
    </row>
    <row r="57" spans="1:5" ht="13.5" thickBot="1">
      <c r="A57" s="77"/>
      <c r="B57" s="70" t="s">
        <v>80</v>
      </c>
      <c r="C57" s="71">
        <v>634086756.68</v>
      </c>
      <c r="D57" s="72">
        <v>634064453.68</v>
      </c>
      <c r="E57" s="73">
        <v>1</v>
      </c>
    </row>
    <row r="58" spans="1:5" ht="13.5" thickTop="1">
      <c r="A58" s="77"/>
      <c r="B58" s="77"/>
      <c r="C58" s="67"/>
      <c r="D58" s="68"/>
      <c r="E58" s="69"/>
    </row>
    <row r="59" spans="1:5" ht="12.75">
      <c r="A59" s="77"/>
      <c r="B59" s="77"/>
      <c r="C59" s="67"/>
      <c r="D59" s="68"/>
      <c r="E59" s="69"/>
    </row>
    <row r="60" spans="1:5" ht="12.75">
      <c r="A60" s="75" t="s">
        <v>8</v>
      </c>
      <c r="B60" s="70"/>
      <c r="C60" s="67"/>
      <c r="D60" s="68"/>
      <c r="E60" s="69"/>
    </row>
    <row r="61" spans="1:5" ht="12.75">
      <c r="A61" s="80"/>
      <c r="B61" s="77" t="s">
        <v>104</v>
      </c>
      <c r="C61" s="67">
        <v>8345</v>
      </c>
      <c r="D61" s="68">
        <v>253845165.78</v>
      </c>
      <c r="E61" s="69">
        <v>0.4003</v>
      </c>
    </row>
    <row r="62" spans="1:5" ht="12.75">
      <c r="A62" s="80"/>
      <c r="B62" s="77" t="s">
        <v>105</v>
      </c>
      <c r="C62" s="67">
        <v>699</v>
      </c>
      <c r="D62" s="68">
        <v>18712226.64</v>
      </c>
      <c r="E62" s="69">
        <v>0.0295</v>
      </c>
    </row>
    <row r="63" spans="1:5" ht="12.75">
      <c r="A63" s="80"/>
      <c r="B63" s="77" t="s">
        <v>106</v>
      </c>
      <c r="C63" s="67">
        <v>191</v>
      </c>
      <c r="D63" s="68">
        <v>5408473.62</v>
      </c>
      <c r="E63" s="69">
        <v>0.0085</v>
      </c>
    </row>
    <row r="64" spans="1:5" ht="12.75">
      <c r="A64" s="80"/>
      <c r="B64" s="77" t="s">
        <v>107</v>
      </c>
      <c r="C64" s="67">
        <v>12600</v>
      </c>
      <c r="D64" s="68">
        <v>320771995.81</v>
      </c>
      <c r="E64" s="69">
        <v>0.5059</v>
      </c>
    </row>
    <row r="65" spans="1:5" ht="12.75">
      <c r="A65" s="80"/>
      <c r="B65" s="77" t="s">
        <v>108</v>
      </c>
      <c r="C65" s="67">
        <v>467</v>
      </c>
      <c r="D65" s="68">
        <v>35326591.83</v>
      </c>
      <c r="E65" s="69">
        <v>0.0557</v>
      </c>
    </row>
    <row r="66" spans="1:5" ht="13.5" thickBot="1">
      <c r="A66" s="80"/>
      <c r="B66" s="70" t="s">
        <v>80</v>
      </c>
      <c r="C66" s="71">
        <v>22302</v>
      </c>
      <c r="D66" s="72">
        <v>634064453.6800001</v>
      </c>
      <c r="E66" s="73">
        <v>1</v>
      </c>
    </row>
    <row r="67" spans="1:5" ht="13.5" thickTop="1">
      <c r="A67" s="80"/>
      <c r="B67" s="80"/>
      <c r="C67" s="67"/>
      <c r="D67" s="68"/>
      <c r="E67" s="69"/>
    </row>
    <row r="68" spans="1:5" ht="12.75">
      <c r="A68" s="80"/>
      <c r="B68" s="80"/>
      <c r="C68" s="67"/>
      <c r="D68" s="68"/>
      <c r="E68" s="69"/>
    </row>
    <row r="69" spans="1:5" ht="12.75">
      <c r="A69" s="75" t="s">
        <v>9</v>
      </c>
      <c r="B69" s="80"/>
      <c r="C69" s="67"/>
      <c r="D69" s="68"/>
      <c r="E69" s="69"/>
    </row>
    <row r="70" spans="1:5" ht="12.75">
      <c r="A70" s="80"/>
      <c r="B70" s="77" t="s">
        <v>109</v>
      </c>
      <c r="C70" s="67"/>
      <c r="D70" s="68"/>
      <c r="E70" s="69">
        <v>0.0292</v>
      </c>
    </row>
    <row r="71" spans="1:5" ht="12.75">
      <c r="A71" s="80"/>
      <c r="B71" s="77" t="s">
        <v>110</v>
      </c>
      <c r="C71" s="67"/>
      <c r="D71" s="68"/>
      <c r="E71" s="69">
        <v>0.0113</v>
      </c>
    </row>
    <row r="72" spans="1:5" ht="12.75">
      <c r="A72" s="80"/>
      <c r="B72" s="77" t="s">
        <v>111</v>
      </c>
      <c r="C72" s="67"/>
      <c r="D72" s="68"/>
      <c r="E72" s="69">
        <v>0.0239</v>
      </c>
    </row>
    <row r="73" spans="1:5" ht="12.75">
      <c r="A73" s="80"/>
      <c r="B73" s="77" t="s">
        <v>112</v>
      </c>
      <c r="C73" s="67"/>
      <c r="D73" s="68"/>
      <c r="E73" s="69">
        <v>0.0335</v>
      </c>
    </row>
    <row r="74" spans="1:5" ht="12.75">
      <c r="A74" s="80"/>
      <c r="B74" s="77" t="s">
        <v>113</v>
      </c>
      <c r="C74" s="67"/>
      <c r="D74" s="68"/>
      <c r="E74" s="69">
        <v>0.1426</v>
      </c>
    </row>
    <row r="75" spans="1:5" ht="12.75">
      <c r="A75" s="80"/>
      <c r="B75" s="77" t="s">
        <v>114</v>
      </c>
      <c r="C75" s="67"/>
      <c r="D75" s="68"/>
      <c r="E75" s="69">
        <v>0.2756</v>
      </c>
    </row>
    <row r="76" spans="1:5" ht="12.75">
      <c r="A76" s="80"/>
      <c r="B76" s="77" t="s">
        <v>115</v>
      </c>
      <c r="C76" s="67"/>
      <c r="D76" s="68"/>
      <c r="E76" s="69">
        <v>0.2124</v>
      </c>
    </row>
    <row r="77" spans="1:5" ht="12.75">
      <c r="A77" s="80"/>
      <c r="B77" s="77" t="s">
        <v>116</v>
      </c>
      <c r="C77" s="67"/>
      <c r="D77" s="68"/>
      <c r="E77" s="69">
        <v>0.1538</v>
      </c>
    </row>
    <row r="78" spans="1:5" ht="12.75">
      <c r="A78" s="80"/>
      <c r="B78" s="77" t="s">
        <v>117</v>
      </c>
      <c r="C78" s="67"/>
      <c r="D78" s="68"/>
      <c r="E78" s="69">
        <v>0.0304</v>
      </c>
    </row>
    <row r="79" spans="1:5" ht="12.75">
      <c r="A79" s="80"/>
      <c r="B79" s="77" t="s">
        <v>118</v>
      </c>
      <c r="C79" s="67"/>
      <c r="D79" s="68"/>
      <c r="E79" s="69">
        <v>0.0139</v>
      </c>
    </row>
    <row r="80" spans="1:5" ht="12.75">
      <c r="A80" s="80"/>
      <c r="B80" s="77" t="s">
        <v>119</v>
      </c>
      <c r="C80" s="67"/>
      <c r="D80" s="68"/>
      <c r="E80" s="69">
        <v>0.0218</v>
      </c>
    </row>
    <row r="81" spans="1:5" ht="12.75">
      <c r="A81" s="80"/>
      <c r="B81" s="77" t="s">
        <v>120</v>
      </c>
      <c r="C81" s="67"/>
      <c r="D81" s="68"/>
      <c r="E81" s="69">
        <v>0.0516</v>
      </c>
    </row>
    <row r="82" spans="1:5" ht="13.5" thickBot="1">
      <c r="A82" s="80"/>
      <c r="B82" s="70" t="s">
        <v>80</v>
      </c>
      <c r="C82" s="71"/>
      <c r="D82" s="72"/>
      <c r="E82" s="73">
        <v>1</v>
      </c>
    </row>
    <row r="83" spans="1:5" ht="13.5" thickTop="1">
      <c r="A83" s="80"/>
      <c r="C83" s="67"/>
      <c r="D83" s="68"/>
      <c r="E83" s="69"/>
    </row>
    <row r="84" spans="1:5" ht="12.75">
      <c r="A84" s="80"/>
      <c r="B84" s="74"/>
      <c r="C84" s="67"/>
      <c r="D84" s="68"/>
      <c r="E84" s="69"/>
    </row>
    <row r="85" spans="1:5" ht="12.75">
      <c r="A85" s="75" t="s">
        <v>121</v>
      </c>
      <c r="B85" s="77"/>
      <c r="C85" s="67"/>
      <c r="D85" s="68"/>
      <c r="E85" s="69"/>
    </row>
    <row r="86" spans="1:5" ht="12.75">
      <c r="A86" s="80"/>
      <c r="B86" s="76" t="s">
        <v>122</v>
      </c>
      <c r="C86" s="67">
        <v>1477</v>
      </c>
      <c r="D86" s="68">
        <v>5327699.94</v>
      </c>
      <c r="E86" s="69">
        <v>0.0084</v>
      </c>
    </row>
    <row r="87" spans="1:5" ht="12.75">
      <c r="A87" s="35"/>
      <c r="B87" s="76" t="s">
        <v>123</v>
      </c>
      <c r="C87" s="81">
        <v>3556</v>
      </c>
      <c r="D87" s="68">
        <v>26580191.64</v>
      </c>
      <c r="E87" s="69">
        <v>0.0419</v>
      </c>
    </row>
    <row r="88" spans="1:5" ht="12.75">
      <c r="A88" s="80"/>
      <c r="B88" s="76" t="s">
        <v>124</v>
      </c>
      <c r="C88" s="81">
        <v>4024</v>
      </c>
      <c r="D88" s="68">
        <v>50317261.03</v>
      </c>
      <c r="E88" s="69">
        <v>0.0794</v>
      </c>
    </row>
    <row r="89" spans="1:5" ht="12.75">
      <c r="A89" s="80"/>
      <c r="B89" s="76" t="s">
        <v>125</v>
      </c>
      <c r="C89" s="67">
        <v>3687</v>
      </c>
      <c r="D89" s="68">
        <v>64181919.38</v>
      </c>
      <c r="E89" s="69">
        <v>0.1012</v>
      </c>
    </row>
    <row r="90" spans="1:5" ht="12.75">
      <c r="A90" s="80"/>
      <c r="B90" s="76" t="s">
        <v>126</v>
      </c>
      <c r="C90" s="67">
        <v>2524</v>
      </c>
      <c r="D90" s="68">
        <v>56209928.41</v>
      </c>
      <c r="E90" s="69">
        <v>0.0887</v>
      </c>
    </row>
    <row r="91" spans="1:5" ht="12.75">
      <c r="A91" s="80"/>
      <c r="B91" s="76" t="s">
        <v>127</v>
      </c>
      <c r="C91" s="67">
        <v>1458</v>
      </c>
      <c r="D91" s="68">
        <v>39808672.61</v>
      </c>
      <c r="E91" s="69">
        <v>0.0628</v>
      </c>
    </row>
    <row r="92" spans="1:5" ht="12.75">
      <c r="A92" s="80"/>
      <c r="B92" s="76" t="s">
        <v>128</v>
      </c>
      <c r="C92" s="67">
        <v>923</v>
      </c>
      <c r="D92" s="68">
        <v>29698624.43</v>
      </c>
      <c r="E92" s="69">
        <v>0.0468</v>
      </c>
    </row>
    <row r="93" spans="1:5" ht="12.75">
      <c r="A93" s="80"/>
      <c r="B93" s="76" t="s">
        <v>129</v>
      </c>
      <c r="C93" s="67">
        <v>647</v>
      </c>
      <c r="D93" s="68">
        <v>24138328.31</v>
      </c>
      <c r="E93" s="69">
        <v>0.0381</v>
      </c>
    </row>
    <row r="94" spans="1:5" ht="12.75">
      <c r="A94" s="80"/>
      <c r="B94" s="76" t="s">
        <v>130</v>
      </c>
      <c r="C94" s="67">
        <v>530</v>
      </c>
      <c r="D94" s="68">
        <v>22457147.22</v>
      </c>
      <c r="E94" s="69">
        <v>0.0354</v>
      </c>
    </row>
    <row r="95" spans="1:5" ht="12.75">
      <c r="A95" s="80"/>
      <c r="B95" s="76" t="s">
        <v>131</v>
      </c>
      <c r="C95" s="67">
        <v>441</v>
      </c>
      <c r="D95" s="68">
        <v>20914928.4</v>
      </c>
      <c r="E95" s="69">
        <v>0.033</v>
      </c>
    </row>
    <row r="96" spans="1:5" ht="12.75">
      <c r="A96" s="80"/>
      <c r="B96" s="76" t="s">
        <v>132</v>
      </c>
      <c r="C96" s="67">
        <v>386</v>
      </c>
      <c r="D96" s="68">
        <v>20224054.69</v>
      </c>
      <c r="E96" s="69">
        <v>0.0319</v>
      </c>
    </row>
    <row r="97" spans="1:5" ht="12.75">
      <c r="A97" s="80"/>
      <c r="B97" s="76" t="s">
        <v>133</v>
      </c>
      <c r="C97" s="67">
        <v>352</v>
      </c>
      <c r="D97" s="68">
        <v>20230902.69</v>
      </c>
      <c r="E97" s="69">
        <v>0.0319</v>
      </c>
    </row>
    <row r="98" spans="1:5" ht="12.75">
      <c r="A98" s="80"/>
      <c r="B98" s="76" t="s">
        <v>134</v>
      </c>
      <c r="C98" s="67">
        <v>305</v>
      </c>
      <c r="D98" s="68">
        <v>19006309.71</v>
      </c>
      <c r="E98" s="69">
        <v>0.03</v>
      </c>
    </row>
    <row r="99" spans="1:5" ht="12.75">
      <c r="A99" s="80"/>
      <c r="B99" s="76" t="s">
        <v>135</v>
      </c>
      <c r="C99" s="67">
        <v>218</v>
      </c>
      <c r="D99" s="68">
        <v>14670835.99</v>
      </c>
      <c r="E99" s="69">
        <v>0.0231</v>
      </c>
    </row>
    <row r="100" spans="2:5" ht="12.75">
      <c r="B100" s="76" t="s">
        <v>136</v>
      </c>
      <c r="C100" s="67">
        <v>196</v>
      </c>
      <c r="D100" s="68">
        <v>14231705.9</v>
      </c>
      <c r="E100" s="69">
        <v>0.0224</v>
      </c>
    </row>
    <row r="101" spans="2:5" ht="12.75">
      <c r="B101" s="76" t="s">
        <v>137</v>
      </c>
      <c r="C101" s="67">
        <v>186</v>
      </c>
      <c r="D101" s="68">
        <v>14394106.94</v>
      </c>
      <c r="E101" s="69">
        <v>0.0227</v>
      </c>
    </row>
    <row r="102" spans="2:5" ht="12.75">
      <c r="B102" s="76" t="s">
        <v>138</v>
      </c>
      <c r="C102" s="67">
        <v>142</v>
      </c>
      <c r="D102" s="68">
        <v>11726703.57</v>
      </c>
      <c r="E102" s="69">
        <v>0.0185</v>
      </c>
    </row>
    <row r="103" spans="2:5" ht="12.75">
      <c r="B103" s="76" t="s">
        <v>139</v>
      </c>
      <c r="C103" s="67">
        <v>109</v>
      </c>
      <c r="D103" s="68">
        <v>9535897.24</v>
      </c>
      <c r="E103" s="69">
        <v>0.015</v>
      </c>
    </row>
    <row r="104" spans="2:5" ht="12.75">
      <c r="B104" s="76" t="s">
        <v>140</v>
      </c>
      <c r="C104" s="67">
        <v>97</v>
      </c>
      <c r="D104" s="68">
        <v>8945091.67</v>
      </c>
      <c r="E104" s="69">
        <v>0.0141</v>
      </c>
    </row>
    <row r="105" spans="1:5" ht="12.75">
      <c r="A105" s="77"/>
      <c r="B105" s="76" t="s">
        <v>141</v>
      </c>
      <c r="C105" s="67">
        <v>94</v>
      </c>
      <c r="D105" s="68">
        <v>9172268.69</v>
      </c>
      <c r="E105" s="69">
        <v>0.0145</v>
      </c>
    </row>
    <row r="106" spans="1:5" ht="12.75">
      <c r="A106" s="77"/>
      <c r="B106" s="76" t="s">
        <v>142</v>
      </c>
      <c r="C106" s="67">
        <v>801</v>
      </c>
      <c r="D106" s="68">
        <v>108364386.38</v>
      </c>
      <c r="E106" s="69">
        <v>0.1709</v>
      </c>
    </row>
    <row r="107" spans="1:5" ht="12.75">
      <c r="A107" s="77"/>
      <c r="B107" s="76" t="s">
        <v>143</v>
      </c>
      <c r="C107" s="67">
        <v>109</v>
      </c>
      <c r="D107" s="68">
        <v>26211469.73</v>
      </c>
      <c r="E107" s="69">
        <v>0.0413</v>
      </c>
    </row>
    <row r="108" spans="1:5" ht="12.75">
      <c r="A108" s="70"/>
      <c r="B108" s="76" t="s">
        <v>144</v>
      </c>
      <c r="C108" s="67">
        <v>20</v>
      </c>
      <c r="D108" s="68">
        <v>7034059.17</v>
      </c>
      <c r="E108" s="69">
        <v>0.0111</v>
      </c>
    </row>
    <row r="109" spans="1:5" ht="12.75">
      <c r="A109" s="80"/>
      <c r="B109" s="76" t="s">
        <v>145</v>
      </c>
      <c r="C109" s="67">
        <v>13</v>
      </c>
      <c r="D109" s="68">
        <v>5631717.09</v>
      </c>
      <c r="E109" s="69">
        <v>0.0089</v>
      </c>
    </row>
    <row r="110" spans="1:5" ht="12.75">
      <c r="A110" s="77"/>
      <c r="B110" s="76" t="s">
        <v>294</v>
      </c>
      <c r="C110" s="67">
        <v>7</v>
      </c>
      <c r="D110" s="68">
        <v>5050242.85</v>
      </c>
      <c r="E110" s="69">
        <v>0.008</v>
      </c>
    </row>
    <row r="111" spans="1:5" ht="13.5" thickBot="1">
      <c r="A111" s="77"/>
      <c r="B111" s="70" t="s">
        <v>80</v>
      </c>
      <c r="C111" s="71">
        <v>22302</v>
      </c>
      <c r="D111" s="72">
        <v>634064453.68</v>
      </c>
      <c r="E111" s="73">
        <v>1</v>
      </c>
    </row>
    <row r="112" spans="1:5" ht="13.5" thickTop="1">
      <c r="A112" s="77"/>
      <c r="B112" s="77"/>
      <c r="C112" s="67"/>
      <c r="D112" s="68"/>
      <c r="E112" s="69"/>
    </row>
    <row r="113" spans="1:5" ht="12.75">
      <c r="A113" s="82"/>
      <c r="B113" s="70"/>
      <c r="C113" s="67"/>
      <c r="D113" s="68"/>
      <c r="E113" s="69"/>
    </row>
    <row r="114" spans="1:5" ht="12.75">
      <c r="A114" s="75" t="s">
        <v>3</v>
      </c>
      <c r="B114" s="83"/>
      <c r="C114" s="67"/>
      <c r="D114" s="68"/>
      <c r="E114" s="69"/>
    </row>
    <row r="115" spans="1:5" ht="12.75">
      <c r="A115" s="84"/>
      <c r="B115" s="77" t="s">
        <v>147</v>
      </c>
      <c r="C115" s="67">
        <v>195</v>
      </c>
      <c r="D115" s="68">
        <v>5621947</v>
      </c>
      <c r="E115" s="69">
        <v>0.0089</v>
      </c>
    </row>
    <row r="116" spans="1:5" ht="12.75">
      <c r="A116" s="65"/>
      <c r="B116" s="77" t="s">
        <v>148</v>
      </c>
      <c r="C116" s="67">
        <v>23</v>
      </c>
      <c r="D116" s="68">
        <v>937722.35</v>
      </c>
      <c r="E116" s="69">
        <v>0.0015</v>
      </c>
    </row>
    <row r="117" spans="1:5" ht="12.75">
      <c r="A117" s="85"/>
      <c r="B117" s="77" t="s">
        <v>149</v>
      </c>
      <c r="C117" s="67">
        <v>191</v>
      </c>
      <c r="D117" s="68">
        <v>9557644.37</v>
      </c>
      <c r="E117" s="69">
        <v>0.0151</v>
      </c>
    </row>
    <row r="118" spans="1:5" ht="12.75">
      <c r="A118" s="85"/>
      <c r="B118" s="77" t="s">
        <v>150</v>
      </c>
      <c r="C118" s="67">
        <v>539</v>
      </c>
      <c r="D118" s="68">
        <v>16480875.049999999</v>
      </c>
      <c r="E118" s="69">
        <v>0.026</v>
      </c>
    </row>
    <row r="119" spans="1:5" ht="12.75">
      <c r="A119" s="31"/>
      <c r="B119" s="77" t="s">
        <v>151</v>
      </c>
      <c r="C119" s="67">
        <v>696</v>
      </c>
      <c r="D119" s="68">
        <v>29223647.279999997</v>
      </c>
      <c r="E119" s="69">
        <v>0.0461</v>
      </c>
    </row>
    <row r="120" spans="1:5" ht="12.75">
      <c r="A120" s="31"/>
      <c r="B120" s="77" t="s">
        <v>152</v>
      </c>
      <c r="C120" s="67">
        <v>266</v>
      </c>
      <c r="D120" s="68">
        <v>8325879.639999999</v>
      </c>
      <c r="E120" s="69">
        <v>0.0131</v>
      </c>
    </row>
    <row r="121" spans="1:5" ht="12.75">
      <c r="A121" s="31"/>
      <c r="B121" s="77" t="s">
        <v>153</v>
      </c>
      <c r="C121" s="67">
        <v>124</v>
      </c>
      <c r="D121" s="68">
        <v>3510430.69</v>
      </c>
      <c r="E121" s="69">
        <v>0.0055</v>
      </c>
    </row>
    <row r="122" spans="1:5" ht="12.75">
      <c r="A122" s="31"/>
      <c r="B122" s="77" t="s">
        <v>154</v>
      </c>
      <c r="C122" s="67">
        <v>81</v>
      </c>
      <c r="D122" s="68">
        <v>3449196.58</v>
      </c>
      <c r="E122" s="69">
        <v>0.0054</v>
      </c>
    </row>
    <row r="123" spans="1:5" ht="12.75">
      <c r="A123" s="31"/>
      <c r="B123" s="77" t="s">
        <v>156</v>
      </c>
      <c r="C123" s="67">
        <v>566</v>
      </c>
      <c r="D123" s="68">
        <v>19278396.64</v>
      </c>
      <c r="E123" s="69">
        <v>0.0304</v>
      </c>
    </row>
    <row r="124" spans="1:5" ht="12.75">
      <c r="A124" s="31"/>
      <c r="B124" s="77" t="s">
        <v>157</v>
      </c>
      <c r="C124" s="67">
        <v>622</v>
      </c>
      <c r="D124" s="68">
        <v>15269232.48</v>
      </c>
      <c r="E124" s="69">
        <v>0.0241</v>
      </c>
    </row>
    <row r="125" spans="1:5" ht="12.75">
      <c r="A125" s="31"/>
      <c r="B125" s="77" t="s">
        <v>158</v>
      </c>
      <c r="C125" s="67">
        <v>56</v>
      </c>
      <c r="D125" s="68">
        <v>2952020.74</v>
      </c>
      <c r="E125" s="69">
        <v>0.0047</v>
      </c>
    </row>
    <row r="126" spans="1:5" ht="12.75">
      <c r="A126" s="31"/>
      <c r="B126" s="77" t="s">
        <v>159</v>
      </c>
      <c r="C126" s="67">
        <v>313</v>
      </c>
      <c r="D126" s="68">
        <v>12093301.89</v>
      </c>
      <c r="E126" s="69">
        <v>0.0191</v>
      </c>
    </row>
    <row r="127" spans="1:5" ht="12.75">
      <c r="A127" s="31"/>
      <c r="B127" s="77" t="s">
        <v>160</v>
      </c>
      <c r="C127" s="67">
        <v>897</v>
      </c>
      <c r="D127" s="68">
        <v>29421119.039999995</v>
      </c>
      <c r="E127" s="69">
        <v>0.0464</v>
      </c>
    </row>
    <row r="128" spans="1:5" ht="12.75">
      <c r="A128" s="31"/>
      <c r="B128" s="77" t="s">
        <v>161</v>
      </c>
      <c r="C128" s="67">
        <v>680</v>
      </c>
      <c r="D128" s="68">
        <v>19607933.79</v>
      </c>
      <c r="E128" s="69">
        <v>0.0309</v>
      </c>
    </row>
    <row r="129" spans="1:5" ht="12.75">
      <c r="A129" s="31"/>
      <c r="B129" s="77" t="s">
        <v>162</v>
      </c>
      <c r="C129" s="67">
        <v>696</v>
      </c>
      <c r="D129" s="68">
        <v>22736229.56</v>
      </c>
      <c r="E129" s="69">
        <v>0.0359</v>
      </c>
    </row>
    <row r="130" spans="1:5" ht="12.75">
      <c r="A130" s="31"/>
      <c r="B130" s="77" t="s">
        <v>163</v>
      </c>
      <c r="C130" s="67">
        <v>450</v>
      </c>
      <c r="D130" s="68">
        <v>13448694.3</v>
      </c>
      <c r="E130" s="69">
        <v>0.0212</v>
      </c>
    </row>
    <row r="131" spans="1:5" ht="12.75">
      <c r="A131" s="31"/>
      <c r="B131" s="77" t="s">
        <v>164</v>
      </c>
      <c r="C131" s="67">
        <v>614</v>
      </c>
      <c r="D131" s="68">
        <v>11286615.5</v>
      </c>
      <c r="E131" s="69">
        <v>0.0178</v>
      </c>
    </row>
    <row r="132" spans="1:5" ht="12.75">
      <c r="A132" s="31"/>
      <c r="B132" s="77" t="s">
        <v>165</v>
      </c>
      <c r="C132" s="67">
        <v>283</v>
      </c>
      <c r="D132" s="68">
        <v>7535350.95</v>
      </c>
      <c r="E132" s="69">
        <v>0.0119</v>
      </c>
    </row>
    <row r="133" spans="1:5" ht="12.75">
      <c r="A133" s="31"/>
      <c r="B133" s="77" t="s">
        <v>166</v>
      </c>
      <c r="C133" s="67">
        <v>154</v>
      </c>
      <c r="D133" s="68">
        <v>4253983</v>
      </c>
      <c r="E133" s="69">
        <v>0.0067</v>
      </c>
    </row>
    <row r="134" spans="1:5" ht="12.75">
      <c r="A134" s="31"/>
      <c r="B134" s="77" t="s">
        <v>167</v>
      </c>
      <c r="C134" s="67">
        <v>400</v>
      </c>
      <c r="D134" s="68">
        <v>9750837.61</v>
      </c>
      <c r="E134" s="69">
        <v>0.0154</v>
      </c>
    </row>
    <row r="135" spans="1:5" ht="12.75">
      <c r="A135" s="31"/>
      <c r="B135" s="77" t="s">
        <v>168</v>
      </c>
      <c r="C135" s="67">
        <v>92</v>
      </c>
      <c r="D135" s="68">
        <v>2529151.83</v>
      </c>
      <c r="E135" s="69">
        <v>0.004</v>
      </c>
    </row>
    <row r="136" spans="1:5" ht="12.75">
      <c r="A136" s="31"/>
      <c r="B136" s="77" t="s">
        <v>169</v>
      </c>
      <c r="C136" s="67">
        <v>755</v>
      </c>
      <c r="D136" s="68">
        <v>16952344.7</v>
      </c>
      <c r="E136" s="69">
        <v>0.0267</v>
      </c>
    </row>
    <row r="137" spans="1:5" ht="12.75">
      <c r="A137" s="31"/>
      <c r="B137" s="77" t="s">
        <v>170</v>
      </c>
      <c r="C137" s="67">
        <v>1049</v>
      </c>
      <c r="D137" s="68">
        <v>28576120</v>
      </c>
      <c r="E137" s="69">
        <v>0.0451</v>
      </c>
    </row>
    <row r="138" spans="1:5" ht="12.75">
      <c r="A138" s="31"/>
      <c r="B138" s="77" t="s">
        <v>171</v>
      </c>
      <c r="C138" s="67">
        <v>365</v>
      </c>
      <c r="D138" s="68">
        <v>14737175.6</v>
      </c>
      <c r="E138" s="69">
        <v>0.0232</v>
      </c>
    </row>
    <row r="139" spans="1:5" ht="12.75">
      <c r="A139" s="31"/>
      <c r="B139" s="77" t="s">
        <v>172</v>
      </c>
      <c r="C139" s="67">
        <v>707</v>
      </c>
      <c r="D139" s="68">
        <v>16638866.45</v>
      </c>
      <c r="E139" s="69">
        <v>0.0262</v>
      </c>
    </row>
    <row r="140" spans="1:5" ht="12.75">
      <c r="A140" s="31"/>
      <c r="B140" s="77" t="s">
        <v>173</v>
      </c>
      <c r="C140" s="81">
        <v>292</v>
      </c>
      <c r="D140" s="68">
        <v>9671267.54</v>
      </c>
      <c r="E140" s="69">
        <v>0.0153</v>
      </c>
    </row>
    <row r="141" spans="1:5" ht="12.75">
      <c r="A141" s="31"/>
      <c r="B141" s="77" t="s">
        <v>174</v>
      </c>
      <c r="C141" s="67">
        <v>437</v>
      </c>
      <c r="D141" s="68">
        <v>13583461.78</v>
      </c>
      <c r="E141" s="69">
        <v>0.0214</v>
      </c>
    </row>
    <row r="142" spans="1:5" ht="12.75">
      <c r="A142" s="31"/>
      <c r="B142" s="77" t="s">
        <v>175</v>
      </c>
      <c r="C142" s="67">
        <v>97</v>
      </c>
      <c r="D142" s="68">
        <v>4428495.08</v>
      </c>
      <c r="E142" s="69">
        <v>0.007</v>
      </c>
    </row>
    <row r="143" spans="1:5" ht="12.75">
      <c r="A143" s="31"/>
      <c r="B143" s="77" t="s">
        <v>176</v>
      </c>
      <c r="C143" s="67">
        <v>95</v>
      </c>
      <c r="D143" s="68">
        <v>2303052.11</v>
      </c>
      <c r="E143" s="69">
        <v>0.0036</v>
      </c>
    </row>
    <row r="144" spans="1:5" ht="12.75">
      <c r="A144" s="31"/>
      <c r="B144" s="77" t="s">
        <v>177</v>
      </c>
      <c r="C144" s="67">
        <v>233</v>
      </c>
      <c r="D144" s="68">
        <v>7384714.21</v>
      </c>
      <c r="E144" s="69">
        <v>0.0116</v>
      </c>
    </row>
    <row r="145" spans="1:5" ht="12.75">
      <c r="A145" s="31"/>
      <c r="B145" s="77" t="s">
        <v>178</v>
      </c>
      <c r="C145" s="67">
        <v>111</v>
      </c>
      <c r="D145" s="68">
        <v>3161054.1</v>
      </c>
      <c r="E145" s="69">
        <v>0.005</v>
      </c>
    </row>
    <row r="146" spans="1:5" ht="12.75">
      <c r="A146" s="31"/>
      <c r="B146" s="77" t="s">
        <v>179</v>
      </c>
      <c r="C146" s="67">
        <v>1061</v>
      </c>
      <c r="D146" s="68">
        <v>22144368.19</v>
      </c>
      <c r="E146" s="69">
        <v>0.0349</v>
      </c>
    </row>
    <row r="147" spans="1:5" ht="12.75">
      <c r="A147" s="31"/>
      <c r="B147" s="77" t="s">
        <v>180</v>
      </c>
      <c r="C147" s="67">
        <v>583</v>
      </c>
      <c r="D147" s="68">
        <v>16179078.47</v>
      </c>
      <c r="E147" s="69">
        <v>0.0255</v>
      </c>
    </row>
    <row r="148" spans="1:5" ht="12.75">
      <c r="A148" s="31"/>
      <c r="B148" s="77" t="s">
        <v>181</v>
      </c>
      <c r="C148" s="67">
        <v>629</v>
      </c>
      <c r="D148" s="68">
        <v>20624002.84</v>
      </c>
      <c r="E148" s="69">
        <v>0.0325</v>
      </c>
    </row>
    <row r="149" spans="1:5" ht="12.75">
      <c r="A149" s="31"/>
      <c r="B149" s="77" t="s">
        <v>182</v>
      </c>
      <c r="C149" s="67">
        <v>826</v>
      </c>
      <c r="D149" s="68">
        <v>17168083.79</v>
      </c>
      <c r="E149" s="69">
        <v>0.0271</v>
      </c>
    </row>
    <row r="150" spans="1:5" ht="12.75">
      <c r="A150" s="31"/>
      <c r="B150" s="77" t="s">
        <v>183</v>
      </c>
      <c r="C150" s="81">
        <v>415</v>
      </c>
      <c r="D150" s="68">
        <v>11772676.46</v>
      </c>
      <c r="E150" s="69">
        <v>0.0186</v>
      </c>
    </row>
    <row r="151" spans="1:5" ht="12.75">
      <c r="A151" s="31"/>
      <c r="B151" s="77" t="s">
        <v>184</v>
      </c>
      <c r="C151" s="67">
        <v>377</v>
      </c>
      <c r="D151" s="68">
        <v>12333624.92</v>
      </c>
      <c r="E151" s="69">
        <v>0.0195</v>
      </c>
    </row>
    <row r="152" spans="1:5" ht="12.75">
      <c r="A152" s="31"/>
      <c r="B152" s="77" t="s">
        <v>185</v>
      </c>
      <c r="C152" s="67">
        <v>869</v>
      </c>
      <c r="D152" s="68">
        <v>19776939.73</v>
      </c>
      <c r="E152" s="69">
        <v>0.0312</v>
      </c>
    </row>
    <row r="153" spans="1:5" ht="12.75">
      <c r="A153" s="31"/>
      <c r="B153" s="77" t="s">
        <v>186</v>
      </c>
      <c r="C153" s="67">
        <v>9</v>
      </c>
      <c r="D153" s="68">
        <v>201901.84</v>
      </c>
      <c r="E153" s="69">
        <v>0.0003</v>
      </c>
    </row>
    <row r="154" spans="1:5" ht="12.75">
      <c r="A154" s="31"/>
      <c r="B154" s="77" t="s">
        <v>187</v>
      </c>
      <c r="C154" s="67">
        <v>314</v>
      </c>
      <c r="D154" s="68">
        <v>7524202.24</v>
      </c>
      <c r="E154" s="69">
        <v>0.0119</v>
      </c>
    </row>
    <row r="155" spans="1:5" ht="12.75">
      <c r="A155" s="31"/>
      <c r="B155" s="77" t="s">
        <v>188</v>
      </c>
      <c r="C155" s="67">
        <v>745</v>
      </c>
      <c r="D155" s="68">
        <v>19637910.39</v>
      </c>
      <c r="E155" s="69">
        <v>0.031</v>
      </c>
    </row>
    <row r="156" spans="1:5" ht="12.75">
      <c r="A156" s="31"/>
      <c r="B156" s="77" t="s">
        <v>189</v>
      </c>
      <c r="C156" s="67">
        <v>619</v>
      </c>
      <c r="D156" s="68">
        <v>15484007.62</v>
      </c>
      <c r="E156" s="69">
        <v>0.0244</v>
      </c>
    </row>
    <row r="157" spans="1:5" ht="12.75">
      <c r="A157" s="31"/>
      <c r="B157" s="77" t="s">
        <v>190</v>
      </c>
      <c r="C157" s="67">
        <v>1449</v>
      </c>
      <c r="D157" s="68">
        <v>47150377.44</v>
      </c>
      <c r="E157" s="69">
        <v>0.0744</v>
      </c>
    </row>
    <row r="158" spans="1:5" ht="12.75">
      <c r="A158" s="31"/>
      <c r="B158" s="77" t="s">
        <v>191</v>
      </c>
      <c r="C158" s="67">
        <v>144</v>
      </c>
      <c r="D158" s="68">
        <v>4757492.22</v>
      </c>
      <c r="E158" s="69">
        <v>0.0075</v>
      </c>
    </row>
    <row r="159" spans="1:5" ht="12.75">
      <c r="A159" s="31"/>
      <c r="B159" s="77" t="s">
        <v>192</v>
      </c>
      <c r="C159" s="67">
        <v>124</v>
      </c>
      <c r="D159" s="68">
        <v>3007670.21</v>
      </c>
      <c r="E159" s="69">
        <v>0.0047</v>
      </c>
    </row>
    <row r="160" spans="1:5" ht="12.75">
      <c r="A160" s="31"/>
      <c r="B160" s="77" t="s">
        <v>193</v>
      </c>
      <c r="C160" s="67">
        <v>619</v>
      </c>
      <c r="D160" s="68">
        <v>13893218.02</v>
      </c>
      <c r="E160" s="69">
        <v>0.0219</v>
      </c>
    </row>
    <row r="161" spans="1:5" ht="12.75">
      <c r="A161" s="31"/>
      <c r="B161" s="77" t="s">
        <v>194</v>
      </c>
      <c r="C161" s="81">
        <v>378</v>
      </c>
      <c r="D161" s="68">
        <v>12209479.04</v>
      </c>
      <c r="E161" s="69">
        <v>0.0193</v>
      </c>
    </row>
    <row r="162" spans="1:5" ht="12.75">
      <c r="A162" s="31"/>
      <c r="B162" s="77" t="s">
        <v>195</v>
      </c>
      <c r="C162" s="67">
        <v>131</v>
      </c>
      <c r="D162" s="68">
        <v>3142023.88</v>
      </c>
      <c r="E162" s="69">
        <v>0.005</v>
      </c>
    </row>
    <row r="163" spans="1:5" ht="12.75">
      <c r="A163" s="31"/>
      <c r="B163" s="77" t="s">
        <v>196</v>
      </c>
      <c r="C163" s="67">
        <v>868</v>
      </c>
      <c r="D163" s="68">
        <v>19961576.71</v>
      </c>
      <c r="E163" s="69">
        <v>0.0315</v>
      </c>
    </row>
    <row r="164" spans="1:5" ht="12.75">
      <c r="A164" s="31"/>
      <c r="B164" s="77" t="s">
        <v>197</v>
      </c>
      <c r="C164" s="67">
        <v>63</v>
      </c>
      <c r="D164" s="68">
        <v>2389057.81</v>
      </c>
      <c r="E164" s="69">
        <v>0.0038</v>
      </c>
    </row>
    <row r="165" spans="1:5" ht="13.5" thickBot="1">
      <c r="A165" s="31"/>
      <c r="B165" s="70" t="s">
        <v>80</v>
      </c>
      <c r="C165" s="71">
        <v>22302</v>
      </c>
      <c r="D165" s="72">
        <v>634064453.68</v>
      </c>
      <c r="E165" s="73">
        <v>1.0002</v>
      </c>
    </row>
    <row r="166" spans="1:2" ht="13.5" thickTop="1">
      <c r="A166" s="31"/>
      <c r="B166" s="77"/>
    </row>
    <row r="167" spans="1:2" ht="12.75">
      <c r="A167" s="31"/>
      <c r="B167" s="77"/>
    </row>
    <row r="168" spans="1:2" ht="12.75">
      <c r="A168" s="31"/>
      <c r="B168" s="77"/>
    </row>
    <row r="169" spans="1:2" ht="12.75">
      <c r="A169" s="31"/>
      <c r="B169" s="31"/>
    </row>
    <row r="170" spans="1:2" ht="12.75">
      <c r="A170" s="31"/>
      <c r="B170" s="31"/>
    </row>
    <row r="171" spans="1:2" ht="12.75">
      <c r="A171" s="31"/>
      <c r="B171" s="31"/>
    </row>
    <row r="172" spans="1:2" ht="12.75">
      <c r="A172" s="31"/>
      <c r="B172" s="31"/>
    </row>
    <row r="173" spans="1:2" ht="12.75">
      <c r="A173" s="31"/>
      <c r="B173" s="31"/>
    </row>
    <row r="174" spans="1:2" ht="12.75">
      <c r="A174" s="31"/>
      <c r="B174" s="31"/>
    </row>
    <row r="175" spans="1:2" ht="12.75">
      <c r="A175" s="31"/>
      <c r="B175" s="31"/>
    </row>
    <row r="176" spans="1:2" ht="12.75">
      <c r="A176" s="31"/>
      <c r="B176" s="31"/>
    </row>
    <row r="177" spans="1:2" ht="12.75">
      <c r="A177" s="31"/>
      <c r="B177" s="31"/>
    </row>
    <row r="178" spans="1:2" ht="12.75">
      <c r="A178" s="31"/>
      <c r="B178" s="31"/>
    </row>
    <row r="179" spans="1:2" ht="12.75">
      <c r="A179" s="31"/>
      <c r="B179" s="31"/>
    </row>
    <row r="180" spans="1:2" ht="12.75">
      <c r="A180" s="31"/>
      <c r="B180" s="31"/>
    </row>
    <row r="181" spans="1:2" ht="12.75">
      <c r="A181" s="31"/>
      <c r="B181" s="31"/>
    </row>
    <row r="182" spans="1:2" ht="12.75">
      <c r="A182" s="31"/>
      <c r="B182" s="31"/>
    </row>
    <row r="183" spans="1:2" ht="12.75">
      <c r="A183" s="31"/>
      <c r="B183" s="31"/>
    </row>
    <row r="184" spans="1:2" ht="12.75">
      <c r="A184" s="31"/>
      <c r="B184" s="31"/>
    </row>
    <row r="185" spans="1:2" ht="12.75">
      <c r="A185" s="31"/>
      <c r="B185" s="31"/>
    </row>
    <row r="186" spans="1:2" ht="12.75">
      <c r="A186" s="31"/>
      <c r="B186" s="31"/>
    </row>
    <row r="187" spans="1:2" ht="12.75">
      <c r="A187" s="31"/>
      <c r="B187" s="31"/>
    </row>
    <row r="188" spans="1:2" ht="12.75">
      <c r="A188" s="31"/>
      <c r="B188" s="31"/>
    </row>
    <row r="189" spans="1:2" ht="12.75">
      <c r="A189" s="31"/>
      <c r="B189" s="31"/>
    </row>
    <row r="190" spans="1:2" ht="12.75">
      <c r="A190" s="31"/>
      <c r="B190" s="31"/>
    </row>
    <row r="191" spans="1:2" ht="12.75">
      <c r="A191" s="31"/>
      <c r="B191" s="31"/>
    </row>
    <row r="192" spans="1:2" ht="12.75">
      <c r="A192" s="31"/>
      <c r="B192" s="31"/>
    </row>
    <row r="193" spans="1:2" ht="12.75">
      <c r="A193" s="31"/>
      <c r="B193" s="31"/>
    </row>
    <row r="194" spans="1:2" ht="12.75">
      <c r="A194" s="31"/>
      <c r="B194" s="31"/>
    </row>
    <row r="195" spans="1:2" ht="12.75">
      <c r="A195" s="31"/>
      <c r="B195" s="31"/>
    </row>
    <row r="196" spans="1:2" ht="12.75">
      <c r="A196" s="31"/>
      <c r="B196" s="31"/>
    </row>
    <row r="197" spans="1:2" ht="12.75">
      <c r="A197" s="31"/>
      <c r="B197" s="31"/>
    </row>
    <row r="198" spans="1:2" ht="12.75">
      <c r="A198" s="31"/>
      <c r="B198" s="31"/>
    </row>
    <row r="199" spans="1:2" ht="12.75">
      <c r="A199" s="31"/>
      <c r="B199" s="31"/>
    </row>
    <row r="200" spans="1:2" ht="12.75">
      <c r="A200" s="31"/>
      <c r="B200" s="31"/>
    </row>
    <row r="201" spans="1:2" ht="12.75">
      <c r="A201" s="31"/>
      <c r="B201" s="31"/>
    </row>
    <row r="202" spans="1:2" ht="12.75">
      <c r="A202" s="31"/>
      <c r="B202" s="31"/>
    </row>
    <row r="203" spans="1:2" ht="12.75">
      <c r="A203" s="31"/>
      <c r="B203" s="31"/>
    </row>
    <row r="204" spans="1:2" ht="12.75">
      <c r="A204" s="31"/>
      <c r="B204" s="31"/>
    </row>
    <row r="205" spans="1:2" ht="12.75">
      <c r="A205" s="31"/>
      <c r="B205" s="31"/>
    </row>
    <row r="206" spans="1:2" ht="12.75">
      <c r="A206" s="31"/>
      <c r="B206" s="31"/>
    </row>
    <row r="207" spans="1:2" ht="12.75">
      <c r="A207" s="31"/>
      <c r="B207" s="31"/>
    </row>
    <row r="208" spans="1:2" ht="12.75">
      <c r="A208" s="31"/>
      <c r="B208" s="31"/>
    </row>
    <row r="209" spans="1:2" ht="12.75">
      <c r="A209" s="31"/>
      <c r="B209" s="31"/>
    </row>
    <row r="210" spans="1:2" ht="12.75">
      <c r="A210" s="31"/>
      <c r="B210" s="31"/>
    </row>
    <row r="211" spans="1:2" ht="12.75">
      <c r="A211" s="31"/>
      <c r="B211" s="31"/>
    </row>
    <row r="212" spans="1:2" ht="12.75">
      <c r="A212" s="31"/>
      <c r="B212" s="31"/>
    </row>
    <row r="213" spans="1:2" ht="12.75">
      <c r="A213" s="31"/>
      <c r="B213" s="31"/>
    </row>
    <row r="214" spans="1:2" ht="12.75">
      <c r="A214" s="31"/>
      <c r="B214" s="31"/>
    </row>
    <row r="215" spans="1:2" ht="12.75">
      <c r="A215" s="31"/>
      <c r="B215" s="31"/>
    </row>
    <row r="216" spans="1:2" ht="12.75">
      <c r="A216" s="31"/>
      <c r="B216" s="31"/>
    </row>
    <row r="217" spans="1:2" ht="12.75">
      <c r="A217" s="31"/>
      <c r="B217" s="31"/>
    </row>
    <row r="218" spans="1:2" ht="12.75">
      <c r="A218" s="31"/>
      <c r="B218" s="31"/>
    </row>
    <row r="219" spans="1:2" ht="12.75">
      <c r="A219" s="31"/>
      <c r="B219" s="31"/>
    </row>
    <row r="220" spans="1:2" ht="12.75">
      <c r="A220" s="31"/>
      <c r="B220" s="31"/>
    </row>
    <row r="221" spans="1:2" ht="12.75">
      <c r="A221" s="31"/>
      <c r="B221" s="31"/>
    </row>
    <row r="222" spans="1:2" ht="12.75">
      <c r="A222" s="31"/>
      <c r="B222" s="31"/>
    </row>
    <row r="223" spans="1:2" ht="12.75">
      <c r="A223" s="31"/>
      <c r="B223" s="31"/>
    </row>
    <row r="224" spans="1:2" ht="12.75">
      <c r="A224" s="31"/>
      <c r="B224" s="31"/>
    </row>
    <row r="225" spans="1:2" ht="12.75">
      <c r="A225" s="31"/>
      <c r="B225" s="31"/>
    </row>
    <row r="226" spans="1:2" ht="12.75">
      <c r="A226" s="31"/>
      <c r="B226" s="31"/>
    </row>
    <row r="227" spans="1:2" ht="12.75">
      <c r="A227" s="31"/>
      <c r="B227" s="31"/>
    </row>
    <row r="228" spans="1:2" ht="12.75">
      <c r="A228" s="31"/>
      <c r="B228" s="31"/>
    </row>
    <row r="229" spans="1:2" ht="12.75">
      <c r="A229" s="31"/>
      <c r="B229" s="31"/>
    </row>
    <row r="230" spans="1:2" ht="12.75">
      <c r="A230" s="31"/>
      <c r="B230" s="31"/>
    </row>
    <row r="231" spans="1:2" ht="12.75">
      <c r="A231" s="31"/>
      <c r="B231" s="31"/>
    </row>
    <row r="232" spans="1:2" ht="12.75">
      <c r="A232" s="31"/>
      <c r="B232" s="31"/>
    </row>
    <row r="233" spans="1:2" ht="12.75">
      <c r="A233" s="31"/>
      <c r="B233" s="31"/>
    </row>
    <row r="234" spans="1:2" ht="12.75">
      <c r="A234" s="31"/>
      <c r="B234" s="31"/>
    </row>
    <row r="235" spans="1:2" ht="12.75">
      <c r="A235" s="31"/>
      <c r="B235" s="31"/>
    </row>
    <row r="236" spans="1:2" ht="12.75">
      <c r="A236" s="31"/>
      <c r="B236" s="31"/>
    </row>
    <row r="237" spans="1:2" ht="12.75">
      <c r="A237" s="31"/>
      <c r="B237" s="31"/>
    </row>
    <row r="238" spans="1:2" ht="12.75">
      <c r="A238" s="31"/>
      <c r="B238" s="31"/>
    </row>
    <row r="239" spans="1:2" ht="12.75">
      <c r="A239" s="31"/>
      <c r="B239" s="31"/>
    </row>
    <row r="240" spans="1:2" ht="12.75">
      <c r="A240" s="31"/>
      <c r="B240" s="31"/>
    </row>
    <row r="241" spans="1:2" ht="12.75">
      <c r="A241" s="31"/>
      <c r="B241" s="31"/>
    </row>
    <row r="242" spans="1:2" ht="12.75">
      <c r="A242" s="31"/>
      <c r="B242" s="31"/>
    </row>
    <row r="243" spans="1:2" ht="12.75">
      <c r="A243" s="31"/>
      <c r="B243" s="31"/>
    </row>
    <row r="244" spans="1:2" ht="12.75">
      <c r="A244" s="31"/>
      <c r="B244" s="31"/>
    </row>
    <row r="245" spans="1:2" ht="12.75">
      <c r="A245" s="31"/>
      <c r="B245" s="31"/>
    </row>
    <row r="246" spans="1:2" ht="12.75">
      <c r="A246" s="31"/>
      <c r="B246" s="31"/>
    </row>
    <row r="247" spans="1:2" ht="12.75">
      <c r="A247" s="31"/>
      <c r="B247" s="31"/>
    </row>
    <row r="248" spans="1:2" ht="12.75">
      <c r="A248" s="31"/>
      <c r="B248" s="31"/>
    </row>
    <row r="249" spans="1:2" ht="12.75">
      <c r="A249" s="31"/>
      <c r="B249" s="31"/>
    </row>
    <row r="250" spans="1:2" ht="12.75">
      <c r="A250" s="31"/>
      <c r="B250" s="31"/>
    </row>
    <row r="251" spans="1:2" ht="12.75">
      <c r="A251" s="31"/>
      <c r="B251" s="31"/>
    </row>
    <row r="252" spans="1:2" ht="12.75">
      <c r="A252" s="31"/>
      <c r="B252" s="31"/>
    </row>
    <row r="253" spans="1:2" ht="12.75">
      <c r="A253" s="31"/>
      <c r="B253" s="31"/>
    </row>
    <row r="254" spans="1:2" ht="12.75">
      <c r="A254" s="31"/>
      <c r="B254" s="31"/>
    </row>
    <row r="255" spans="1:2" ht="12.75">
      <c r="A255" s="31"/>
      <c r="B255" s="31"/>
    </row>
    <row r="256" spans="1:2" ht="12.75">
      <c r="A256" s="31"/>
      <c r="B256" s="31"/>
    </row>
    <row r="257" spans="1:2" ht="12.75">
      <c r="A257" s="31"/>
      <c r="B257" s="31"/>
    </row>
    <row r="258" spans="1:2" ht="12.75">
      <c r="A258" s="31"/>
      <c r="B258" s="31"/>
    </row>
    <row r="259" spans="1:2" ht="12.75">
      <c r="A259" s="31"/>
      <c r="B259" s="31"/>
    </row>
    <row r="260" spans="1:2" ht="12.75">
      <c r="A260" s="31"/>
      <c r="B260" s="31"/>
    </row>
    <row r="261" spans="1:2" ht="12.75">
      <c r="A261" s="31"/>
      <c r="B261" s="31"/>
    </row>
    <row r="262" spans="1:2" ht="12.75">
      <c r="A262" s="31"/>
      <c r="B262" s="31"/>
    </row>
    <row r="263" spans="1:2" ht="12.75">
      <c r="A263" s="31"/>
      <c r="B263" s="31"/>
    </row>
    <row r="264" spans="1:2" ht="12.75">
      <c r="A264" s="31"/>
      <c r="B264" s="31"/>
    </row>
    <row r="265" spans="1:2" ht="12.75">
      <c r="A265" s="31"/>
      <c r="B265" s="31"/>
    </row>
    <row r="266" spans="1:2" ht="12.75">
      <c r="A266" s="31"/>
      <c r="B266" s="31"/>
    </row>
    <row r="267" spans="1:2" ht="12.75">
      <c r="A267" s="31"/>
      <c r="B267" s="31"/>
    </row>
    <row r="268" spans="1:2" ht="12.75">
      <c r="A268" s="31"/>
      <c r="B268" s="31"/>
    </row>
    <row r="269" spans="1:2" ht="12.75">
      <c r="A269" s="31"/>
      <c r="B269" s="31"/>
    </row>
    <row r="270" spans="1:2" ht="12.75">
      <c r="A270" s="31"/>
      <c r="B270" s="31"/>
    </row>
    <row r="271" spans="1:2" ht="12.75">
      <c r="A271" s="31"/>
      <c r="B271" s="31"/>
    </row>
    <row r="272" spans="1:2" ht="12.75">
      <c r="A272" s="31"/>
      <c r="B272" s="31"/>
    </row>
    <row r="273" spans="1:2" ht="12.75">
      <c r="A273" s="31"/>
      <c r="B273" s="31"/>
    </row>
    <row r="274" spans="1:2" ht="12.75">
      <c r="A274" s="31"/>
      <c r="B274" s="31"/>
    </row>
    <row r="275" spans="1:2" ht="12.75">
      <c r="A275" s="31"/>
      <c r="B275" s="31"/>
    </row>
    <row r="276" spans="1:2" ht="12.75">
      <c r="A276" s="31"/>
      <c r="B276" s="31"/>
    </row>
    <row r="277" spans="1:2" ht="12.75">
      <c r="A277" s="31"/>
      <c r="B277" s="31"/>
    </row>
    <row r="278" spans="1:2" ht="12.75">
      <c r="A278" s="31"/>
      <c r="B278" s="31"/>
    </row>
    <row r="279" spans="1:2" ht="12.75">
      <c r="A279" s="31"/>
      <c r="B279" s="31"/>
    </row>
    <row r="280" spans="1:2" ht="12.75">
      <c r="A280" s="31"/>
      <c r="B280" s="31"/>
    </row>
    <row r="281" spans="1:2" ht="12.75">
      <c r="A281" s="31"/>
      <c r="B281" s="31"/>
    </row>
    <row r="282" spans="1:2" ht="12.75">
      <c r="A282" s="31"/>
      <c r="B282" s="31"/>
    </row>
    <row r="283" spans="1:2" ht="12.75">
      <c r="A283" s="31"/>
      <c r="B283" s="31"/>
    </row>
    <row r="284" spans="1:2" ht="12.75">
      <c r="A284" s="31"/>
      <c r="B284" s="31"/>
    </row>
    <row r="285" spans="1:2" ht="12.75">
      <c r="A285" s="31"/>
      <c r="B285" s="31"/>
    </row>
    <row r="286" spans="1:2" ht="12.75">
      <c r="A286" s="31"/>
      <c r="B286" s="31"/>
    </row>
    <row r="287" spans="1:2" ht="12.75">
      <c r="A287" s="31"/>
      <c r="B287" s="31"/>
    </row>
    <row r="288" spans="1:2" ht="12.75">
      <c r="A288" s="31"/>
      <c r="B288" s="31"/>
    </row>
    <row r="289" spans="1:2" ht="12.75">
      <c r="A289" s="31"/>
      <c r="B289" s="31"/>
    </row>
    <row r="290" spans="1:2" ht="12.75">
      <c r="A290" s="31"/>
      <c r="B290" s="31"/>
    </row>
    <row r="291" spans="1:2" ht="12.75">
      <c r="A291" s="31"/>
      <c r="B291" s="31"/>
    </row>
    <row r="292" spans="1:2" ht="12.75">
      <c r="A292" s="31"/>
      <c r="B292" s="31"/>
    </row>
    <row r="293" spans="1:2" ht="12.75">
      <c r="A293" s="31"/>
      <c r="B293" s="31"/>
    </row>
    <row r="294" spans="1:2" ht="12.75">
      <c r="A294" s="31"/>
      <c r="B294" s="31"/>
    </row>
    <row r="295" spans="1:2" ht="12.75">
      <c r="A295" s="31"/>
      <c r="B295" s="31"/>
    </row>
    <row r="296" spans="1:2" ht="12.75">
      <c r="A296" s="31"/>
      <c r="B296" s="31"/>
    </row>
    <row r="297" spans="1:2" ht="12.75">
      <c r="A297" s="31"/>
      <c r="B297" s="31"/>
    </row>
    <row r="298" spans="1:2" ht="12.75">
      <c r="A298" s="31"/>
      <c r="B298" s="31"/>
    </row>
    <row r="299" spans="1:2" ht="12.75">
      <c r="A299" s="31"/>
      <c r="B299" s="31"/>
    </row>
    <row r="300" spans="1:2" ht="12.75">
      <c r="A300" s="31"/>
      <c r="B300" s="31"/>
    </row>
    <row r="301" spans="1:2" ht="12.75">
      <c r="A301" s="31"/>
      <c r="B301" s="31"/>
    </row>
    <row r="302" spans="1:2" ht="12.75">
      <c r="A302" s="31"/>
      <c r="B302" s="31"/>
    </row>
    <row r="303" spans="1:2" ht="12.75">
      <c r="A303" s="31"/>
      <c r="B303" s="31"/>
    </row>
    <row r="304" spans="1:2" ht="12.75">
      <c r="A304" s="31"/>
      <c r="B304" s="31"/>
    </row>
    <row r="305" spans="1:2" ht="12.75">
      <c r="A305" s="31"/>
      <c r="B305" s="31"/>
    </row>
    <row r="306" spans="1:2" ht="12.75">
      <c r="A306" s="31"/>
      <c r="B306" s="31"/>
    </row>
    <row r="307" spans="1:2" ht="12.75">
      <c r="A307" s="31"/>
      <c r="B307" s="31"/>
    </row>
    <row r="308" spans="1:2" ht="12.75">
      <c r="A308" s="31"/>
      <c r="B308" s="31"/>
    </row>
    <row r="309" spans="1:2" ht="12.75">
      <c r="A309" s="31"/>
      <c r="B309" s="31"/>
    </row>
    <row r="310" spans="1:2" ht="12.75">
      <c r="A310" s="31"/>
      <c r="B310" s="31"/>
    </row>
    <row r="311" spans="1:2" ht="12.75">
      <c r="A311" s="31"/>
      <c r="B311" s="31"/>
    </row>
    <row r="312" spans="1:2" ht="12.75">
      <c r="A312" s="31"/>
      <c r="B312" s="31"/>
    </row>
    <row r="313" spans="1:2" ht="12.75">
      <c r="A313" s="31"/>
      <c r="B313" s="31"/>
    </row>
    <row r="314" spans="1:2" ht="12.75">
      <c r="A314" s="31"/>
      <c r="B314" s="31"/>
    </row>
    <row r="315" spans="1:2" ht="12.75">
      <c r="A315" s="31"/>
      <c r="B315" s="31"/>
    </row>
    <row r="316" spans="1:2" ht="12.75">
      <c r="A316" s="31"/>
      <c r="B316" s="31"/>
    </row>
    <row r="317" spans="1:2" ht="12.75">
      <c r="A317" s="31"/>
      <c r="B317" s="31"/>
    </row>
    <row r="318" spans="1:2" ht="12.75">
      <c r="A318" s="31"/>
      <c r="B318" s="31"/>
    </row>
    <row r="319" spans="1:2" ht="12.75">
      <c r="A319" s="31"/>
      <c r="B319" s="31"/>
    </row>
    <row r="320" spans="1:2" ht="12.75">
      <c r="A320" s="31"/>
      <c r="B320" s="31"/>
    </row>
    <row r="321" spans="1:2" ht="12.75">
      <c r="A321" s="31"/>
      <c r="B321" s="31"/>
    </row>
    <row r="322" spans="1:2" ht="12.75">
      <c r="A322" s="31"/>
      <c r="B322" s="31"/>
    </row>
    <row r="323" spans="1:2" ht="12.75">
      <c r="A323" s="31"/>
      <c r="B323" s="31"/>
    </row>
    <row r="324" spans="1:2" ht="12.75">
      <c r="A324" s="31"/>
      <c r="B324" s="31"/>
    </row>
    <row r="325" spans="1:2" ht="12.75">
      <c r="A325" s="31"/>
      <c r="B325" s="31"/>
    </row>
    <row r="326" spans="1:2" ht="12.75">
      <c r="A326" s="31"/>
      <c r="B326" s="31"/>
    </row>
    <row r="327" spans="1:2" ht="12.75">
      <c r="A327" s="31"/>
      <c r="B327" s="31"/>
    </row>
    <row r="328" spans="1:2" ht="12.75">
      <c r="A328" s="31"/>
      <c r="B328" s="31"/>
    </row>
    <row r="329" spans="1:2" ht="12.75">
      <c r="A329" s="31"/>
      <c r="B329" s="31"/>
    </row>
    <row r="330" spans="1:2" ht="12.75">
      <c r="A330" s="31"/>
      <c r="B330" s="31"/>
    </row>
    <row r="331" spans="1:2" ht="12.75">
      <c r="A331" s="31"/>
      <c r="B331" s="31"/>
    </row>
    <row r="332" spans="1:2" ht="12.75">
      <c r="A332" s="31"/>
      <c r="B332" s="31"/>
    </row>
    <row r="333" spans="1:2" ht="12.75">
      <c r="A333" s="31"/>
      <c r="B333" s="31"/>
    </row>
    <row r="334" spans="1:2" ht="12.75">
      <c r="A334" s="31"/>
      <c r="B334" s="31"/>
    </row>
    <row r="335" spans="1:2" ht="12.75">
      <c r="A335" s="31"/>
      <c r="B335" s="31"/>
    </row>
    <row r="336" spans="1:2" ht="12.75">
      <c r="A336" s="31"/>
      <c r="B336" s="31"/>
    </row>
    <row r="337" spans="1:2" ht="12.75">
      <c r="A337" s="31"/>
      <c r="B337" s="31"/>
    </row>
    <row r="338" spans="1:2" ht="12.75">
      <c r="A338" s="31"/>
      <c r="B338" s="31"/>
    </row>
    <row r="339" spans="1:2" ht="12.75">
      <c r="A339" s="31"/>
      <c r="B339" s="31"/>
    </row>
    <row r="340" spans="1:2" ht="12.75">
      <c r="A340" s="31"/>
      <c r="B340" s="31"/>
    </row>
    <row r="341" spans="1:2" ht="12.75">
      <c r="A341" s="31"/>
      <c r="B341" s="31"/>
    </row>
    <row r="342" spans="1:2" ht="12.75">
      <c r="A342" s="31"/>
      <c r="B342" s="31"/>
    </row>
    <row r="343" spans="1:2" ht="12.75">
      <c r="A343" s="31"/>
      <c r="B343" s="31"/>
    </row>
    <row r="344" spans="1:2" ht="12.75">
      <c r="A344" s="31"/>
      <c r="B344" s="31"/>
    </row>
    <row r="345" spans="1:2" ht="12.75">
      <c r="A345" s="31"/>
      <c r="B345" s="31"/>
    </row>
    <row r="346" spans="1:2" ht="12.75">
      <c r="A346" s="31"/>
      <c r="B346" s="31"/>
    </row>
    <row r="347" spans="1:2" ht="12.75">
      <c r="A347" s="31"/>
      <c r="B347" s="31"/>
    </row>
    <row r="348" spans="1:2" ht="12.75">
      <c r="A348" s="31"/>
      <c r="B348" s="31"/>
    </row>
    <row r="349" spans="1:2" ht="12.75">
      <c r="A349" s="31"/>
      <c r="B349" s="31"/>
    </row>
    <row r="350" spans="1:2" ht="12.75">
      <c r="A350" s="31"/>
      <c r="B350" s="31"/>
    </row>
    <row r="351" spans="1:2" ht="12.75">
      <c r="A351" s="31"/>
      <c r="B351" s="31"/>
    </row>
    <row r="352" spans="1:2" ht="12.75">
      <c r="A352" s="31"/>
      <c r="B352" s="31"/>
    </row>
    <row r="353" spans="1:2" ht="12.75">
      <c r="A353" s="31"/>
      <c r="B353" s="31"/>
    </row>
    <row r="354" spans="1:2" ht="12.75">
      <c r="A354" s="31"/>
      <c r="B354" s="31"/>
    </row>
    <row r="355" spans="1:2" ht="12.75">
      <c r="A355" s="31"/>
      <c r="B355" s="31"/>
    </row>
    <row r="356" spans="1:2" ht="12.75">
      <c r="A356" s="31"/>
      <c r="B356" s="31"/>
    </row>
    <row r="357" spans="1:2" ht="12.75">
      <c r="A357" s="31"/>
      <c r="B357" s="31"/>
    </row>
    <row r="358" spans="1:2" ht="12.75">
      <c r="A358" s="31"/>
      <c r="B358" s="31"/>
    </row>
    <row r="359" spans="1:2" ht="12.75">
      <c r="A359" s="31"/>
      <c r="B359" s="31"/>
    </row>
    <row r="360" spans="1:2" ht="12.75">
      <c r="A360" s="31"/>
      <c r="B360" s="31"/>
    </row>
    <row r="361" spans="1:2" ht="12.75">
      <c r="A361" s="31"/>
      <c r="B361" s="31"/>
    </row>
    <row r="362" spans="1:2" ht="12.75">
      <c r="A362" s="31"/>
      <c r="B362" s="31"/>
    </row>
    <row r="363" spans="1:2" ht="12.75">
      <c r="A363" s="31"/>
      <c r="B363" s="31"/>
    </row>
    <row r="364" spans="1:2" ht="12.75">
      <c r="A364" s="31"/>
      <c r="B364" s="31"/>
    </row>
    <row r="365" spans="1:2" ht="12.75">
      <c r="A365" s="31"/>
      <c r="B365" s="31"/>
    </row>
    <row r="366" spans="1:2" ht="12.75">
      <c r="A366" s="31"/>
      <c r="B366" s="31"/>
    </row>
    <row r="367" spans="1:2" ht="12.75">
      <c r="A367" s="31"/>
      <c r="B367" s="31"/>
    </row>
    <row r="368" spans="1:2" ht="12.75">
      <c r="A368" s="31"/>
      <c r="B368" s="31"/>
    </row>
    <row r="369" spans="1:2" ht="12.75">
      <c r="A369" s="31"/>
      <c r="B369" s="31"/>
    </row>
    <row r="370" spans="1:2" ht="12.75">
      <c r="A370" s="31"/>
      <c r="B370" s="31"/>
    </row>
    <row r="371" spans="1:2" ht="12.75">
      <c r="A371" s="31"/>
      <c r="B371" s="31"/>
    </row>
    <row r="372" spans="1:2" ht="12.75">
      <c r="A372" s="31"/>
      <c r="B372" s="31"/>
    </row>
    <row r="373" spans="1:2" ht="12.75">
      <c r="A373" s="31"/>
      <c r="B373" s="31"/>
    </row>
    <row r="374" spans="1:2" ht="12.75">
      <c r="A374" s="31"/>
      <c r="B374" s="31"/>
    </row>
    <row r="375" spans="1:2" ht="12.75">
      <c r="A375" s="31"/>
      <c r="B375" s="31"/>
    </row>
    <row r="376" spans="1:2" ht="12.75">
      <c r="A376" s="31"/>
      <c r="B376" s="31"/>
    </row>
    <row r="377" spans="1:2" ht="12.75">
      <c r="A377" s="31"/>
      <c r="B377" s="31"/>
    </row>
    <row r="378" spans="1:2" ht="12.75">
      <c r="A378" s="31"/>
      <c r="B378" s="31"/>
    </row>
    <row r="379" spans="1:2" ht="12.75">
      <c r="A379" s="31"/>
      <c r="B379" s="31"/>
    </row>
    <row r="380" spans="1:2" ht="12.75">
      <c r="A380" s="31"/>
      <c r="B380" s="31"/>
    </row>
    <row r="381" spans="1:2" ht="12.75">
      <c r="A381" s="31"/>
      <c r="B381" s="31"/>
    </row>
    <row r="382" spans="1:2" ht="12.75">
      <c r="A382" s="31"/>
      <c r="B382" s="31"/>
    </row>
    <row r="383" spans="1:2" ht="12.75">
      <c r="A383" s="31"/>
      <c r="B383" s="31"/>
    </row>
    <row r="384" spans="1:2" ht="12.75">
      <c r="A384" s="31"/>
      <c r="B384" s="31"/>
    </row>
    <row r="385" spans="1:2" ht="12.75">
      <c r="A385" s="31"/>
      <c r="B385" s="31"/>
    </row>
    <row r="386" spans="1:2" ht="12.75">
      <c r="A386" s="31"/>
      <c r="B386" s="31"/>
    </row>
    <row r="387" spans="1:2" ht="12.75">
      <c r="A387" s="31"/>
      <c r="B387" s="31"/>
    </row>
    <row r="388" spans="1:2" ht="12.75">
      <c r="A388" s="31"/>
      <c r="B388" s="31"/>
    </row>
    <row r="389" spans="1:2" ht="12.75">
      <c r="A389" s="31"/>
      <c r="B389" s="31"/>
    </row>
    <row r="390" spans="1:2" ht="12.75">
      <c r="A390" s="31"/>
      <c r="B390" s="31"/>
    </row>
    <row r="391" spans="1:2" ht="12.75">
      <c r="A391" s="31"/>
      <c r="B391" s="31"/>
    </row>
    <row r="392" spans="1:2" ht="12.75">
      <c r="A392" s="31"/>
      <c r="B392" s="31"/>
    </row>
    <row r="393" spans="1:2" ht="12.75">
      <c r="A393" s="31"/>
      <c r="B393" s="31"/>
    </row>
    <row r="394" spans="1:2" ht="12.75">
      <c r="A394" s="31"/>
      <c r="B394" s="31"/>
    </row>
    <row r="395" spans="1:2" ht="12.75">
      <c r="A395" s="31"/>
      <c r="B395" s="31"/>
    </row>
    <row r="396" spans="1:2" ht="12.75">
      <c r="A396" s="31"/>
      <c r="B396" s="31"/>
    </row>
    <row r="397" spans="1:2" ht="12.75">
      <c r="A397" s="31"/>
      <c r="B397" s="31"/>
    </row>
    <row r="398" spans="1:2" ht="12.75">
      <c r="A398" s="31"/>
      <c r="B398" s="31"/>
    </row>
    <row r="399" spans="1:2" ht="12.75">
      <c r="A399" s="31"/>
      <c r="B399" s="31"/>
    </row>
    <row r="400" spans="1:2" ht="12.75">
      <c r="A400" s="31"/>
      <c r="B400" s="31"/>
    </row>
    <row r="401" spans="1:2" ht="12.75">
      <c r="A401" s="31"/>
      <c r="B401" s="31"/>
    </row>
    <row r="402" spans="1:2" ht="12.75">
      <c r="A402" s="31"/>
      <c r="B402" s="31"/>
    </row>
    <row r="403" spans="1:2" ht="12.75">
      <c r="A403" s="31"/>
      <c r="B403" s="31"/>
    </row>
    <row r="404" spans="1:2" ht="12.75">
      <c r="A404" s="31"/>
      <c r="B404" s="31"/>
    </row>
    <row r="405" spans="1:2" ht="12.75">
      <c r="A405" s="31"/>
      <c r="B405" s="31"/>
    </row>
    <row r="406" spans="1:2" ht="12.75">
      <c r="A406" s="31"/>
      <c r="B406" s="31"/>
    </row>
    <row r="407" spans="1:2" ht="12.75">
      <c r="A407" s="31"/>
      <c r="B407" s="31"/>
    </row>
    <row r="408" spans="1:2" ht="12.75">
      <c r="A408" s="31"/>
      <c r="B408" s="31"/>
    </row>
    <row r="409" spans="1:2" ht="12.75">
      <c r="A409" s="31"/>
      <c r="B409" s="31"/>
    </row>
    <row r="410" spans="1:2" ht="12.75">
      <c r="A410" s="31"/>
      <c r="B410" s="31"/>
    </row>
    <row r="411" spans="1:2" ht="12.75">
      <c r="A411" s="31"/>
      <c r="B411" s="31"/>
    </row>
    <row r="412" spans="1:2" ht="12.75">
      <c r="A412" s="31"/>
      <c r="B412" s="31"/>
    </row>
    <row r="413" spans="1:2" ht="12.75">
      <c r="A413" s="31"/>
      <c r="B413" s="31"/>
    </row>
    <row r="414" spans="1:2" ht="12.75">
      <c r="A414" s="31"/>
      <c r="B414" s="31"/>
    </row>
    <row r="415" spans="1:2" ht="12.75">
      <c r="A415" s="31"/>
      <c r="B415" s="31"/>
    </row>
    <row r="416" spans="1:2" ht="12.75">
      <c r="A416" s="31"/>
      <c r="B416" s="31"/>
    </row>
    <row r="417" spans="1:2" ht="12.75">
      <c r="A417" s="31"/>
      <c r="B417" s="31"/>
    </row>
    <row r="418" spans="1:2" ht="12.75">
      <c r="A418" s="31"/>
      <c r="B418" s="31"/>
    </row>
    <row r="419" spans="1:2" ht="12.75">
      <c r="A419" s="31"/>
      <c r="B419" s="31"/>
    </row>
    <row r="420" spans="1:2" ht="12.75">
      <c r="A420" s="31"/>
      <c r="B420" s="31"/>
    </row>
    <row r="421" spans="1:2" ht="12.75">
      <c r="A421" s="31"/>
      <c r="B421" s="31"/>
    </row>
    <row r="422" spans="1:2" ht="12.75">
      <c r="A422" s="31"/>
      <c r="B422" s="31"/>
    </row>
    <row r="423" spans="1:2" ht="12.75">
      <c r="A423" s="31"/>
      <c r="B423" s="31"/>
    </row>
    <row r="424" spans="1:2" ht="12.75">
      <c r="A424" s="31"/>
      <c r="B424" s="31"/>
    </row>
    <row r="425" spans="1:2" ht="12.75">
      <c r="A425" s="31"/>
      <c r="B425" s="31"/>
    </row>
    <row r="426" spans="1:2" ht="12.75">
      <c r="A426" s="31"/>
      <c r="B426" s="31"/>
    </row>
    <row r="427" spans="1:2" ht="12.75">
      <c r="A427" s="31"/>
      <c r="B427" s="31"/>
    </row>
    <row r="428" spans="1:2" ht="12.75">
      <c r="A428" s="31"/>
      <c r="B428" s="31"/>
    </row>
    <row r="429" spans="1:2" ht="12.75">
      <c r="A429" s="31"/>
      <c r="B429" s="31"/>
    </row>
    <row r="430" spans="1:2" ht="12.75">
      <c r="A430" s="31"/>
      <c r="B430" s="31"/>
    </row>
    <row r="431" spans="1:2" ht="12.75">
      <c r="A431" s="31"/>
      <c r="B431" s="31"/>
    </row>
    <row r="432" spans="1:2" ht="12.75">
      <c r="A432" s="31"/>
      <c r="B432" s="31"/>
    </row>
    <row r="433" spans="1:2" ht="12.75">
      <c r="A433" s="31"/>
      <c r="B433" s="31"/>
    </row>
    <row r="434" spans="1:2" ht="12.75">
      <c r="A434" s="31"/>
      <c r="B434" s="31"/>
    </row>
    <row r="435" spans="1:2" ht="12.75">
      <c r="A435" s="31"/>
      <c r="B435" s="31"/>
    </row>
    <row r="436" spans="1:2" ht="12.75">
      <c r="A436" s="31"/>
      <c r="B436" s="31"/>
    </row>
    <row r="437" spans="1:2" ht="12.75">
      <c r="A437" s="31"/>
      <c r="B437" s="31"/>
    </row>
    <row r="438" spans="1:2" ht="12.75">
      <c r="A438" s="31"/>
      <c r="B438" s="31"/>
    </row>
    <row r="439" spans="1:2" ht="12.75">
      <c r="A439" s="31"/>
      <c r="B439" s="31"/>
    </row>
    <row r="440" spans="1:2" ht="12.75">
      <c r="A440" s="31"/>
      <c r="B440" s="31"/>
    </row>
    <row r="441" spans="1:2" ht="12.75">
      <c r="A441" s="31"/>
      <c r="B441" s="31"/>
    </row>
    <row r="442" spans="1:2" ht="12.75">
      <c r="A442" s="31"/>
      <c r="B442" s="31"/>
    </row>
    <row r="443" spans="1:2" ht="12.75">
      <c r="A443" s="31"/>
      <c r="B443" s="31"/>
    </row>
    <row r="444" spans="1:2" ht="12.75">
      <c r="A444" s="31"/>
      <c r="B444" s="31"/>
    </row>
    <row r="445" spans="1:2" ht="12.75">
      <c r="A445" s="31"/>
      <c r="B445" s="31"/>
    </row>
    <row r="446" spans="1:2" ht="12.75">
      <c r="A446" s="31"/>
      <c r="B446" s="31"/>
    </row>
    <row r="447" spans="1:2" ht="12.75">
      <c r="A447" s="31"/>
      <c r="B447" s="31"/>
    </row>
    <row r="448" spans="1:2" ht="12.75">
      <c r="A448" s="31"/>
      <c r="B448" s="31"/>
    </row>
    <row r="449" spans="1:2" ht="12.75">
      <c r="A449" s="31"/>
      <c r="B449" s="31"/>
    </row>
    <row r="450" spans="1:2" ht="12.75">
      <c r="A450" s="31"/>
      <c r="B450" s="31"/>
    </row>
    <row r="451" spans="1:2" ht="12.75">
      <c r="A451" s="31"/>
      <c r="B451" s="31"/>
    </row>
    <row r="452" spans="1:2" ht="12.75">
      <c r="A452" s="31"/>
      <c r="B452" s="31"/>
    </row>
    <row r="453" spans="1:2" ht="12.75">
      <c r="A453" s="31"/>
      <c r="B453" s="31"/>
    </row>
    <row r="454" spans="1:2" ht="12.75">
      <c r="A454" s="31"/>
      <c r="B454" s="31"/>
    </row>
    <row r="455" spans="1:2" ht="12.75">
      <c r="A455" s="31"/>
      <c r="B455" s="31"/>
    </row>
    <row r="456" spans="1:2" ht="12.75">
      <c r="A456" s="31"/>
      <c r="B456" s="31"/>
    </row>
    <row r="457" spans="1:2" ht="12.75">
      <c r="A457" s="31"/>
      <c r="B457" s="31"/>
    </row>
    <row r="458" spans="1:2" ht="12.75">
      <c r="A458" s="31"/>
      <c r="B458" s="31"/>
    </row>
    <row r="459" spans="1:2" ht="12.75">
      <c r="A459" s="31"/>
      <c r="B459" s="31"/>
    </row>
    <row r="460" spans="1:2" ht="12.75">
      <c r="A460" s="31"/>
      <c r="B460" s="31"/>
    </row>
    <row r="461" spans="1:2" ht="12.75">
      <c r="A461" s="31"/>
      <c r="B461" s="31"/>
    </row>
    <row r="462" spans="1:2" ht="12.75">
      <c r="A462" s="31"/>
      <c r="B462" s="31"/>
    </row>
    <row r="463" spans="1:2" ht="12.75">
      <c r="A463" s="31"/>
      <c r="B463" s="31"/>
    </row>
    <row r="464" spans="1:2" ht="12.75">
      <c r="A464" s="31"/>
      <c r="B464" s="31"/>
    </row>
    <row r="465" spans="1:2" ht="12.75">
      <c r="A465" s="31"/>
      <c r="B465" s="31"/>
    </row>
    <row r="466" spans="1:2" ht="12.75">
      <c r="A466" s="31"/>
      <c r="B466" s="31"/>
    </row>
    <row r="467" spans="1:2" ht="12.75">
      <c r="A467" s="31"/>
      <c r="B467" s="31"/>
    </row>
    <row r="468" spans="1:2" ht="12.75">
      <c r="A468" s="31"/>
      <c r="B468" s="31"/>
    </row>
    <row r="469" spans="1:2" ht="12.75">
      <c r="A469" s="31"/>
      <c r="B469" s="31"/>
    </row>
    <row r="470" spans="1:2" ht="12.75">
      <c r="A470" s="31"/>
      <c r="B470" s="31"/>
    </row>
    <row r="471" spans="1:2" ht="12.75">
      <c r="A471" s="31"/>
      <c r="B471" s="31"/>
    </row>
    <row r="472" spans="1:2" ht="12.75">
      <c r="A472" s="31"/>
      <c r="B472" s="31"/>
    </row>
    <row r="473" spans="1:2" ht="12.75">
      <c r="A473" s="31"/>
      <c r="B473" s="31"/>
    </row>
    <row r="474" spans="1:2" ht="12.75">
      <c r="A474" s="31"/>
      <c r="B474" s="31"/>
    </row>
    <row r="475" spans="1:2" ht="12.75">
      <c r="A475" s="31"/>
      <c r="B475" s="31"/>
    </row>
    <row r="476" spans="1:2" ht="12.75">
      <c r="A476" s="31"/>
      <c r="B476" s="31"/>
    </row>
    <row r="477" spans="1:2" ht="12.75">
      <c r="A477" s="31"/>
      <c r="B477" s="31"/>
    </row>
    <row r="478" spans="1:2" ht="12.75">
      <c r="A478" s="31"/>
      <c r="B478" s="31"/>
    </row>
    <row r="479" spans="1:2" ht="12.75">
      <c r="A479" s="31"/>
      <c r="B479" s="31"/>
    </row>
    <row r="480" spans="1:2" ht="12.75">
      <c r="A480" s="31"/>
      <c r="B480" s="31"/>
    </row>
    <row r="481" spans="1:2" ht="12.75">
      <c r="A481" s="31"/>
      <c r="B481" s="31"/>
    </row>
    <row r="482" spans="1:2" ht="12.75">
      <c r="A482" s="31"/>
      <c r="B482" s="31"/>
    </row>
    <row r="483" spans="1:2" ht="12.75">
      <c r="A483" s="31"/>
      <c r="B483" s="31"/>
    </row>
    <row r="484" spans="1:2" ht="12.75">
      <c r="A484" s="31"/>
      <c r="B484" s="31"/>
    </row>
    <row r="485" spans="1:2" ht="12.75">
      <c r="A485" s="31"/>
      <c r="B485" s="31"/>
    </row>
    <row r="486" spans="1:2" ht="12.75">
      <c r="A486" s="31"/>
      <c r="B486" s="31"/>
    </row>
    <row r="487" spans="1:2" ht="12.75">
      <c r="A487" s="31"/>
      <c r="B487" s="31"/>
    </row>
    <row r="488" spans="1:2" ht="12.75">
      <c r="A488" s="31"/>
      <c r="B488" s="31"/>
    </row>
    <row r="489" spans="1:2" ht="12.75">
      <c r="A489" s="31"/>
      <c r="B489" s="31"/>
    </row>
    <row r="490" spans="1:2" ht="12.75">
      <c r="A490" s="31"/>
      <c r="B490" s="31"/>
    </row>
    <row r="491" spans="1:2" ht="12.75">
      <c r="A491" s="31"/>
      <c r="B491" s="31"/>
    </row>
    <row r="492" spans="1:2" ht="12.75">
      <c r="A492" s="31"/>
      <c r="B492" s="31"/>
    </row>
    <row r="493" spans="1:2" ht="12.75">
      <c r="A493" s="31"/>
      <c r="B493" s="31"/>
    </row>
    <row r="494" spans="1:2" ht="12.75">
      <c r="A494" s="31"/>
      <c r="B494" s="31"/>
    </row>
    <row r="495" spans="1:2" ht="12.75">
      <c r="A495" s="31"/>
      <c r="B495" s="31"/>
    </row>
    <row r="496" spans="1:2" ht="12.75">
      <c r="A496" s="31"/>
      <c r="B496" s="31"/>
    </row>
    <row r="497" spans="1:2" ht="12.75">
      <c r="A497" s="31"/>
      <c r="B497" s="31"/>
    </row>
    <row r="498" spans="1:2" ht="12.75">
      <c r="A498" s="31"/>
      <c r="B498" s="31"/>
    </row>
    <row r="499" spans="1:2" ht="12.75">
      <c r="A499" s="31"/>
      <c r="B499" s="31"/>
    </row>
    <row r="500" spans="1:2" ht="12.75">
      <c r="A500" s="31"/>
      <c r="B500" s="31"/>
    </row>
    <row r="501" spans="1:2" ht="12.75">
      <c r="A501" s="31"/>
      <c r="B501" s="31"/>
    </row>
    <row r="502" spans="1:2" ht="12.75">
      <c r="A502" s="31"/>
      <c r="B502" s="31"/>
    </row>
    <row r="503" spans="1:2" ht="12.75">
      <c r="A503" s="31"/>
      <c r="B503" s="31"/>
    </row>
    <row r="504" spans="1:2" ht="12.75">
      <c r="A504" s="31"/>
      <c r="B504" s="31"/>
    </row>
    <row r="505" spans="1:2" ht="12.75">
      <c r="A505" s="31"/>
      <c r="B505" s="31"/>
    </row>
    <row r="506" spans="1:2" ht="12.75">
      <c r="A506" s="31"/>
      <c r="B506" s="31"/>
    </row>
    <row r="507" spans="1:2" ht="12.75">
      <c r="A507" s="31"/>
      <c r="B507" s="31"/>
    </row>
    <row r="508" spans="1:2" ht="12.75">
      <c r="A508" s="31"/>
      <c r="B508" s="31"/>
    </row>
    <row r="509" spans="1:2" ht="12.75">
      <c r="A509" s="31"/>
      <c r="B509" s="31"/>
    </row>
    <row r="510" spans="1:2" ht="12.75">
      <c r="A510" s="31"/>
      <c r="B510" s="31"/>
    </row>
    <row r="511" spans="1:2" ht="12.75">
      <c r="A511" s="31"/>
      <c r="B511" s="31"/>
    </row>
    <row r="512" spans="1:2" ht="12.75">
      <c r="A512" s="31"/>
      <c r="B512" s="31"/>
    </row>
    <row r="513" spans="1:2" ht="12.75">
      <c r="A513" s="31"/>
      <c r="B513" s="31"/>
    </row>
    <row r="514" spans="1:2" ht="12.75">
      <c r="A514" s="31"/>
      <c r="B514" s="31"/>
    </row>
    <row r="515" spans="1:2" ht="12.75">
      <c r="A515" s="31"/>
      <c r="B515" s="31"/>
    </row>
    <row r="516" spans="1:2" ht="12.75">
      <c r="A516" s="31"/>
      <c r="B516" s="31"/>
    </row>
    <row r="517" spans="1:2" ht="12.75">
      <c r="A517" s="31"/>
      <c r="B517" s="31"/>
    </row>
    <row r="518" spans="1:2" ht="12.75">
      <c r="A518" s="31"/>
      <c r="B518" s="31"/>
    </row>
    <row r="519" spans="1:2" ht="12.75">
      <c r="A519" s="31"/>
      <c r="B519" s="31"/>
    </row>
    <row r="520" spans="1:2" ht="12.75">
      <c r="A520" s="31"/>
      <c r="B520" s="31"/>
    </row>
    <row r="521" spans="1:2" ht="12.75">
      <c r="A521" s="31"/>
      <c r="B521" s="31"/>
    </row>
    <row r="522" spans="1:2" ht="12.75">
      <c r="A522" s="31"/>
      <c r="B522" s="31"/>
    </row>
    <row r="523" spans="1:2" ht="12.75">
      <c r="A523" s="31"/>
      <c r="B523" s="31"/>
    </row>
    <row r="524" spans="1:2" ht="12.75">
      <c r="A524" s="31"/>
      <c r="B524" s="31"/>
    </row>
    <row r="525" spans="1:2" ht="12.75">
      <c r="A525" s="31"/>
      <c r="B525" s="31"/>
    </row>
    <row r="526" spans="1:2" ht="12.75">
      <c r="A526" s="31"/>
      <c r="B526" s="31"/>
    </row>
    <row r="527" spans="1:2" ht="12.75">
      <c r="A527" s="31"/>
      <c r="B527" s="31"/>
    </row>
    <row r="528" spans="1:2" ht="12.75">
      <c r="A528" s="31"/>
      <c r="B528" s="31"/>
    </row>
    <row r="529" spans="1:2" ht="12.75">
      <c r="A529" s="31"/>
      <c r="B529" s="31"/>
    </row>
    <row r="530" spans="1:2" ht="12.75">
      <c r="A530" s="31"/>
      <c r="B530" s="31"/>
    </row>
    <row r="531" spans="1:2" ht="12.75">
      <c r="A531" s="31"/>
      <c r="B531" s="31"/>
    </row>
    <row r="532" spans="1:2" ht="12.75">
      <c r="A532" s="31"/>
      <c r="B532" s="31"/>
    </row>
    <row r="533" spans="1:2" ht="12.75">
      <c r="A533" s="31"/>
      <c r="B533" s="31"/>
    </row>
    <row r="534" spans="1:2" ht="12.75">
      <c r="A534" s="31"/>
      <c r="B534" s="31"/>
    </row>
    <row r="535" spans="1:2" ht="12.75">
      <c r="A535" s="31"/>
      <c r="B535" s="31"/>
    </row>
    <row r="536" spans="1:2" ht="12.75">
      <c r="A536" s="31"/>
      <c r="B536" s="31"/>
    </row>
    <row r="537" spans="1:2" ht="12.75">
      <c r="A537" s="31"/>
      <c r="B537" s="31"/>
    </row>
    <row r="538" spans="1:2" ht="12.75">
      <c r="A538" s="31"/>
      <c r="B538" s="31"/>
    </row>
    <row r="539" spans="1:2" ht="12.75">
      <c r="A539" s="31"/>
      <c r="B539" s="31"/>
    </row>
    <row r="540" spans="1:2" ht="12.75">
      <c r="A540" s="31"/>
      <c r="B540" s="31"/>
    </row>
    <row r="541" spans="1:2" ht="12.75">
      <c r="A541" s="31"/>
      <c r="B541" s="31"/>
    </row>
    <row r="542" spans="1:2" ht="12.75">
      <c r="A542" s="31"/>
      <c r="B542" s="31"/>
    </row>
    <row r="543" spans="1:2" ht="12.75">
      <c r="A543" s="31"/>
      <c r="B543" s="31"/>
    </row>
    <row r="544" spans="1:2" ht="12.75">
      <c r="A544" s="31"/>
      <c r="B544" s="31"/>
    </row>
    <row r="545" spans="1:2" ht="12.75">
      <c r="A545" s="31"/>
      <c r="B545" s="31"/>
    </row>
    <row r="546" spans="1:2" ht="12.75">
      <c r="A546" s="31"/>
      <c r="B546" s="31"/>
    </row>
    <row r="547" spans="1:2" ht="12.75">
      <c r="A547" s="31"/>
      <c r="B547" s="31"/>
    </row>
    <row r="548" spans="1:2" ht="12.75">
      <c r="A548" s="31"/>
      <c r="B548" s="31"/>
    </row>
    <row r="549" spans="1:2" ht="12.75">
      <c r="A549" s="31"/>
      <c r="B549" s="31"/>
    </row>
    <row r="550" spans="1:2" ht="12.75">
      <c r="A550" s="31"/>
      <c r="B550" s="31"/>
    </row>
    <row r="551" spans="1:2" ht="12.75">
      <c r="A551" s="31"/>
      <c r="B551" s="31"/>
    </row>
    <row r="552" spans="1:2" ht="12.75">
      <c r="A552" s="31"/>
      <c r="B552" s="31"/>
    </row>
    <row r="553" spans="1:2" ht="12.75">
      <c r="A553" s="31"/>
      <c r="B553" s="31"/>
    </row>
    <row r="554" spans="1:2" ht="12.75">
      <c r="A554" s="31"/>
      <c r="B554" s="31"/>
    </row>
    <row r="555" spans="1:2" ht="12.75">
      <c r="A555" s="31"/>
      <c r="B555" s="31"/>
    </row>
    <row r="556" spans="1:2" ht="12.75">
      <c r="A556" s="31"/>
      <c r="B556" s="31"/>
    </row>
    <row r="557" spans="1:2" ht="12.75">
      <c r="A557" s="31"/>
      <c r="B557" s="31"/>
    </row>
    <row r="558" spans="1:2" ht="12.75">
      <c r="A558" s="31"/>
      <c r="B558" s="31"/>
    </row>
    <row r="559" spans="1:2" ht="12.75">
      <c r="A559" s="31"/>
      <c r="B559" s="31"/>
    </row>
    <row r="560" spans="1:2" ht="12.75">
      <c r="A560" s="31"/>
      <c r="B560" s="31"/>
    </row>
    <row r="561" spans="1:2" ht="12.75">
      <c r="A561" s="31"/>
      <c r="B561" s="31"/>
    </row>
    <row r="562" spans="1:2" ht="12.75">
      <c r="A562" s="31"/>
      <c r="B562" s="31"/>
    </row>
    <row r="563" spans="1:2" ht="12.75">
      <c r="A563" s="31"/>
      <c r="B563" s="31"/>
    </row>
    <row r="564" spans="1:2" ht="12.75">
      <c r="A564" s="31"/>
      <c r="B564" s="31"/>
    </row>
    <row r="565" spans="1:2" ht="12.75">
      <c r="A565" s="31"/>
      <c r="B565" s="31"/>
    </row>
    <row r="566" spans="1:2" ht="12.75">
      <c r="A566" s="31"/>
      <c r="B566" s="31"/>
    </row>
    <row r="567" spans="1:2" ht="12.75">
      <c r="A567" s="31"/>
      <c r="B567" s="31"/>
    </row>
    <row r="568" spans="1:2" ht="12.75">
      <c r="A568" s="31"/>
      <c r="B568" s="31"/>
    </row>
    <row r="569" spans="1:2" ht="12.75">
      <c r="A569" s="31"/>
      <c r="B569" s="31"/>
    </row>
    <row r="570" spans="1:2" ht="12.75">
      <c r="A570" s="31"/>
      <c r="B570" s="31"/>
    </row>
    <row r="571" spans="1:2" ht="12.75">
      <c r="A571" s="31"/>
      <c r="B571" s="31"/>
    </row>
    <row r="572" spans="1:2" ht="12.75">
      <c r="A572" s="31"/>
      <c r="B572" s="31"/>
    </row>
    <row r="573" spans="1:2" ht="12.75">
      <c r="A573" s="31"/>
      <c r="B573" s="31"/>
    </row>
    <row r="574" spans="1:2" ht="12.75">
      <c r="A574" s="31"/>
      <c r="B574" s="31"/>
    </row>
    <row r="575" spans="1:2" ht="12.75">
      <c r="A575" s="31"/>
      <c r="B575" s="31"/>
    </row>
    <row r="576" spans="1:2" ht="12.75">
      <c r="A576" s="31"/>
      <c r="B576" s="31"/>
    </row>
    <row r="577" spans="1:2" ht="12.75">
      <c r="A577" s="31"/>
      <c r="B577" s="31"/>
    </row>
    <row r="578" spans="1:2" ht="12.75">
      <c r="A578" s="31"/>
      <c r="B578" s="31"/>
    </row>
    <row r="579" spans="1:2" ht="12.75">
      <c r="A579" s="31"/>
      <c r="B579" s="31"/>
    </row>
    <row r="580" spans="1:2" ht="12.75">
      <c r="A580" s="31"/>
      <c r="B580" s="31"/>
    </row>
    <row r="581" spans="1:2" ht="12.75">
      <c r="A581" s="31"/>
      <c r="B581" s="31"/>
    </row>
    <row r="582" spans="1:2" ht="12.75">
      <c r="A582" s="31"/>
      <c r="B582" s="31"/>
    </row>
    <row r="583" spans="1:2" ht="12.75">
      <c r="A583" s="31"/>
      <c r="B583" s="31"/>
    </row>
    <row r="584" spans="1:2" ht="12.75">
      <c r="A584" s="31"/>
      <c r="B584" s="31"/>
    </row>
    <row r="585" spans="1:2" ht="12.75">
      <c r="A585" s="31"/>
      <c r="B585" s="31"/>
    </row>
    <row r="586" spans="1:2" ht="12.75">
      <c r="A586" s="31"/>
      <c r="B586" s="31"/>
    </row>
    <row r="587" spans="1:2" ht="12.75">
      <c r="A587" s="31"/>
      <c r="B587" s="31"/>
    </row>
    <row r="588" spans="1:2" ht="12.75">
      <c r="A588" s="31"/>
      <c r="B588" s="31"/>
    </row>
    <row r="589" spans="1:2" ht="12.75">
      <c r="A589" s="31"/>
      <c r="B589" s="31"/>
    </row>
    <row r="590" spans="1:2" ht="12.75">
      <c r="A590" s="31"/>
      <c r="B590" s="31"/>
    </row>
    <row r="591" spans="1:2" ht="12.75">
      <c r="A591" s="31"/>
      <c r="B591" s="31"/>
    </row>
    <row r="592" spans="1:2" ht="12.75">
      <c r="A592" s="31"/>
      <c r="B592" s="31"/>
    </row>
    <row r="593" spans="1:2" ht="12.75">
      <c r="A593" s="31"/>
      <c r="B593" s="31"/>
    </row>
    <row r="594" spans="1:2" ht="12.75">
      <c r="A594" s="31"/>
      <c r="B594" s="31"/>
    </row>
    <row r="595" spans="1:2" ht="12.75">
      <c r="A595" s="31"/>
      <c r="B595" s="31"/>
    </row>
    <row r="596" spans="1:2" ht="12.75">
      <c r="A596" s="31"/>
      <c r="B596" s="31"/>
    </row>
    <row r="597" spans="1:2" ht="12.75">
      <c r="A597" s="31"/>
      <c r="B597" s="31"/>
    </row>
    <row r="598" spans="1:2" ht="12.75">
      <c r="A598" s="31"/>
      <c r="B598" s="31"/>
    </row>
    <row r="599" spans="1:2" ht="12.75">
      <c r="A599" s="31"/>
      <c r="B599" s="31"/>
    </row>
    <row r="600" spans="1:2" ht="12.75">
      <c r="A600" s="31"/>
      <c r="B600" s="31"/>
    </row>
    <row r="601" spans="1:2" ht="12.75">
      <c r="A601" s="31"/>
      <c r="B601" s="31"/>
    </row>
    <row r="602" spans="1:2" ht="12.75">
      <c r="A602" s="31"/>
      <c r="B602" s="31"/>
    </row>
    <row r="603" spans="1:2" ht="12.75">
      <c r="A603" s="31"/>
      <c r="B603" s="31"/>
    </row>
    <row r="604" spans="1:2" ht="12.75">
      <c r="A604" s="31"/>
      <c r="B604" s="31"/>
    </row>
    <row r="605" spans="1:2" ht="12.75">
      <c r="A605" s="31"/>
      <c r="B605" s="31"/>
    </row>
    <row r="606" spans="1:2" ht="12.75">
      <c r="A606" s="31"/>
      <c r="B606" s="31"/>
    </row>
    <row r="607" spans="1:2" ht="12.75">
      <c r="A607" s="31"/>
      <c r="B607" s="31"/>
    </row>
    <row r="608" spans="1:2" ht="12.75">
      <c r="A608" s="31"/>
      <c r="B608" s="31"/>
    </row>
    <row r="609" spans="1:2" ht="12.75">
      <c r="A609" s="31"/>
      <c r="B609" s="31"/>
    </row>
    <row r="610" spans="1:2" ht="12.75">
      <c r="A610" s="31"/>
      <c r="B610" s="31"/>
    </row>
    <row r="611" spans="1:2" ht="12.75">
      <c r="A611" s="31"/>
      <c r="B611" s="31"/>
    </row>
    <row r="612" spans="1:2" ht="12.75">
      <c r="A612" s="31"/>
      <c r="B612" s="31"/>
    </row>
    <row r="613" spans="1:2" ht="12.75">
      <c r="A613" s="31"/>
      <c r="B613" s="31"/>
    </row>
    <row r="614" spans="1:2" ht="12.75">
      <c r="A614" s="31"/>
      <c r="B614" s="31"/>
    </row>
    <row r="615" spans="1:2" ht="12.75">
      <c r="A615" s="31"/>
      <c r="B615" s="31"/>
    </row>
    <row r="616" spans="1:2" ht="12.75">
      <c r="A616" s="31"/>
      <c r="B616" s="31"/>
    </row>
    <row r="617" spans="1:2" ht="12.75">
      <c r="A617" s="31"/>
      <c r="B617" s="31"/>
    </row>
    <row r="618" spans="1:2" ht="12.75">
      <c r="A618" s="31"/>
      <c r="B618" s="31"/>
    </row>
    <row r="619" spans="1:2" ht="12.75">
      <c r="A619" s="31"/>
      <c r="B619" s="31"/>
    </row>
    <row r="620" spans="1:2" ht="12.75">
      <c r="A620" s="31"/>
      <c r="B620" s="31"/>
    </row>
    <row r="621" spans="1:2" ht="12.75">
      <c r="A621" s="31"/>
      <c r="B621" s="31"/>
    </row>
    <row r="622" spans="1:2" ht="12.75">
      <c r="A622" s="31"/>
      <c r="B622" s="31"/>
    </row>
    <row r="623" spans="1:2" ht="12.75">
      <c r="A623" s="31"/>
      <c r="B623" s="31"/>
    </row>
    <row r="624" spans="1:2" ht="12.75">
      <c r="A624" s="31"/>
      <c r="B624" s="31"/>
    </row>
    <row r="625" spans="1:2" ht="12.75">
      <c r="A625" s="31"/>
      <c r="B625" s="31"/>
    </row>
    <row r="626" spans="1:2" ht="12.75">
      <c r="A626" s="31"/>
      <c r="B626" s="31"/>
    </row>
    <row r="627" spans="1:2" ht="12.75">
      <c r="A627" s="31"/>
      <c r="B627" s="31"/>
    </row>
    <row r="628" spans="1:2" ht="12.75">
      <c r="A628" s="31"/>
      <c r="B628" s="31"/>
    </row>
    <row r="629" spans="1:2" ht="12.75">
      <c r="A629" s="31"/>
      <c r="B629" s="31"/>
    </row>
    <row r="630" spans="1:2" ht="12.75">
      <c r="A630" s="31"/>
      <c r="B630" s="31"/>
    </row>
    <row r="631" spans="1:2" ht="12.75">
      <c r="A631" s="31"/>
      <c r="B631" s="31"/>
    </row>
    <row r="632" spans="1:2" ht="12.75">
      <c r="A632" s="31"/>
      <c r="B632" s="31"/>
    </row>
    <row r="633" spans="1:2" ht="12.75">
      <c r="A633" s="31"/>
      <c r="B633" s="31"/>
    </row>
    <row r="634" spans="1:2" ht="12.75">
      <c r="A634" s="31"/>
      <c r="B634" s="31"/>
    </row>
  </sheetData>
  <sheetProtection/>
  <protectedRanges>
    <protectedRange password="9555" sqref="A51:B51 A11:B15 B17:B29 B42:B44 A114:B118 A45 A50 B47:B49 A20:A28 B53:B82 B84:B99 A105:A112 A53:A99 B165 A113 B113 A17 B105:B112" name="Range1"/>
  </protectedRanges>
  <printOptions/>
  <pageMargins left="0.25" right="0.25" top="0.25" bottom="0.25" header="0.25" footer="0.25"/>
  <pageSetup horizontalDpi="600" verticalDpi="600" orientation="portrait" scale="96" r:id="rId1"/>
  <rowBreaks count="2" manualBreakCount="2">
    <brk id="57" max="255" man="1"/>
    <brk id="113" max="20" man="1"/>
  </rowBreaks>
</worksheet>
</file>

<file path=xl/worksheets/sheet9.xml><?xml version="1.0" encoding="utf-8"?>
<worksheet xmlns="http://schemas.openxmlformats.org/spreadsheetml/2006/main" xmlns:r="http://schemas.openxmlformats.org/officeDocument/2006/relationships">
  <dimension ref="A1:AE76"/>
  <sheetViews>
    <sheetView showGridLines="0" zoomScale="86" zoomScaleNormal="86" workbookViewId="0" topLeftCell="A1">
      <pane xSplit="2" ySplit="6" topLeftCell="I63" activePane="bottomRight" state="frozen"/>
      <selection pane="topLeft" activeCell="C1" sqref="C1"/>
      <selection pane="topRight" activeCell="C1" sqref="C1"/>
      <selection pane="bottomLeft" activeCell="C1" sqref="C1"/>
      <selection pane="bottomRight" activeCell="I3" sqref="I3"/>
    </sheetView>
  </sheetViews>
  <sheetFormatPr defaultColWidth="9.140625" defaultRowHeight="12.75"/>
  <cols>
    <col min="1" max="1" width="10.140625" style="1" customWidth="1"/>
    <col min="2" max="2" width="45.28125" style="1" bestFit="1" customWidth="1"/>
    <col min="3" max="8" width="15.28125" style="1" hidden="1" customWidth="1"/>
    <col min="9" max="23" width="15.28125" style="1" customWidth="1"/>
    <col min="24" max="26" width="16.7109375" style="1" customWidth="1"/>
    <col min="27" max="30" width="16.7109375" style="232" customWidth="1"/>
    <col min="31" max="31" width="16.7109375" style="233" customWidth="1"/>
    <col min="32" max="112" width="16.7109375" style="1" customWidth="1"/>
    <col min="113" max="16384" width="9.140625" style="1" customWidth="1"/>
  </cols>
  <sheetData>
    <row r="1" spans="1:31" ht="18">
      <c r="A1" s="86" t="s">
        <v>198</v>
      </c>
      <c r="B1" s="87"/>
      <c r="C1" s="87"/>
      <c r="D1" s="87"/>
      <c r="E1" s="87"/>
      <c r="F1" s="87"/>
      <c r="G1" s="87"/>
      <c r="H1" s="87"/>
      <c r="I1" s="87"/>
      <c r="J1" s="87"/>
      <c r="K1" s="87"/>
      <c r="L1" s="87"/>
      <c r="M1" s="87"/>
      <c r="N1" s="87"/>
      <c r="O1" s="88" t="s">
        <v>199</v>
      </c>
      <c r="P1" s="87"/>
      <c r="Q1" s="87"/>
      <c r="R1" s="87"/>
      <c r="S1" s="87"/>
      <c r="T1" s="245"/>
      <c r="U1" s="245"/>
      <c r="V1" s="245"/>
      <c r="W1" s="245"/>
      <c r="X1" s="245"/>
      <c r="Y1" s="245"/>
      <c r="Z1" s="245"/>
      <c r="AA1" s="88" t="s">
        <v>199</v>
      </c>
      <c r="AB1" s="245"/>
      <c r="AC1" s="245"/>
      <c r="AD1" s="245"/>
      <c r="AE1" s="88" t="s">
        <v>199</v>
      </c>
    </row>
    <row r="2" spans="1:31" s="97" customFormat="1" ht="15">
      <c r="A2" s="91" t="s">
        <v>60</v>
      </c>
      <c r="B2" s="92" t="s">
        <v>376</v>
      </c>
      <c r="C2" s="92"/>
      <c r="D2" s="92"/>
      <c r="E2" s="92"/>
      <c r="F2" s="92"/>
      <c r="G2" s="92"/>
      <c r="H2" s="92"/>
      <c r="I2" s="92"/>
      <c r="J2" s="92"/>
      <c r="K2" s="92"/>
      <c r="L2" s="92"/>
      <c r="M2" s="92"/>
      <c r="N2" s="92"/>
      <c r="O2" s="93"/>
      <c r="P2" s="92"/>
      <c r="Q2" s="92"/>
      <c r="R2" s="92"/>
      <c r="S2" s="92"/>
      <c r="T2" s="92"/>
      <c r="U2" s="92"/>
      <c r="V2" s="92"/>
      <c r="W2" s="92"/>
      <c r="X2" s="92"/>
      <c r="Y2" s="92"/>
      <c r="Z2" s="92"/>
      <c r="AA2" s="95"/>
      <c r="AB2" s="96"/>
      <c r="AC2" s="96"/>
      <c r="AD2" s="96"/>
      <c r="AE2" s="246"/>
    </row>
    <row r="3" spans="1:31" s="97" customFormat="1" ht="15">
      <c r="A3" s="91" t="s">
        <v>62</v>
      </c>
      <c r="B3" s="92" t="s">
        <v>377</v>
      </c>
      <c r="C3" s="92"/>
      <c r="D3" s="92"/>
      <c r="E3" s="92"/>
      <c r="F3" s="92"/>
      <c r="G3" s="92"/>
      <c r="H3" s="92"/>
      <c r="I3" s="92"/>
      <c r="J3" s="92"/>
      <c r="K3" s="92"/>
      <c r="L3" s="92"/>
      <c r="M3" s="92"/>
      <c r="N3" s="92"/>
      <c r="O3" s="93"/>
      <c r="P3" s="92"/>
      <c r="Q3" s="92"/>
      <c r="R3" s="92"/>
      <c r="S3" s="92"/>
      <c r="T3" s="92"/>
      <c r="U3" s="92"/>
      <c r="V3" s="92"/>
      <c r="W3" s="92"/>
      <c r="X3" s="92"/>
      <c r="Y3" s="92"/>
      <c r="Z3" s="92"/>
      <c r="AA3" s="95"/>
      <c r="AB3" s="96"/>
      <c r="AC3" s="96"/>
      <c r="AD3" s="96"/>
      <c r="AE3" s="246"/>
    </row>
    <row r="4" spans="1:31" s="97" customFormat="1" ht="15.75" thickBot="1">
      <c r="A4" s="98" t="s">
        <v>295</v>
      </c>
      <c r="B4" s="99" t="s">
        <v>65</v>
      </c>
      <c r="C4" s="99"/>
      <c r="D4" s="99"/>
      <c r="E4" s="99"/>
      <c r="F4" s="99"/>
      <c r="G4" s="99"/>
      <c r="H4" s="99"/>
      <c r="I4" s="99"/>
      <c r="J4" s="99"/>
      <c r="K4" s="99"/>
      <c r="L4" s="99"/>
      <c r="M4" s="99"/>
      <c r="N4" s="99"/>
      <c r="O4" s="100"/>
      <c r="P4" s="99"/>
      <c r="Q4" s="99"/>
      <c r="R4" s="99"/>
      <c r="S4" s="99"/>
      <c r="T4" s="99"/>
      <c r="U4" s="99"/>
      <c r="V4" s="99"/>
      <c r="W4" s="99"/>
      <c r="X4" s="99"/>
      <c r="Y4" s="99"/>
      <c r="Z4" s="99"/>
      <c r="AA4" s="102"/>
      <c r="AB4" s="96"/>
      <c r="AC4" s="96"/>
      <c r="AD4" s="96"/>
      <c r="AE4" s="246"/>
    </row>
    <row r="5" spans="1:31" s="107" customFormat="1" ht="13.5" thickBot="1">
      <c r="A5" s="103" t="s">
        <v>376</v>
      </c>
      <c r="B5" s="104"/>
      <c r="C5" s="105">
        <v>39441</v>
      </c>
      <c r="D5" s="105">
        <v>39411</v>
      </c>
      <c r="E5" s="105">
        <v>39381</v>
      </c>
      <c r="F5" s="105">
        <v>39351</v>
      </c>
      <c r="G5" s="105">
        <v>39321</v>
      </c>
      <c r="H5" s="105">
        <v>39291</v>
      </c>
      <c r="I5" s="105">
        <v>39291</v>
      </c>
      <c r="J5" s="105">
        <v>39261</v>
      </c>
      <c r="K5" s="105">
        <v>39231</v>
      </c>
      <c r="L5" s="105">
        <v>39201</v>
      </c>
      <c r="M5" s="105">
        <v>39171</v>
      </c>
      <c r="N5" s="105">
        <v>39141</v>
      </c>
      <c r="O5" s="106">
        <v>39111</v>
      </c>
      <c r="P5" s="105">
        <v>39081</v>
      </c>
      <c r="Q5" s="105">
        <v>39051</v>
      </c>
      <c r="R5" s="105">
        <v>39021</v>
      </c>
      <c r="S5" s="105">
        <v>38990</v>
      </c>
      <c r="T5" s="105">
        <v>38960</v>
      </c>
      <c r="U5" s="105">
        <v>38929</v>
      </c>
      <c r="V5" s="105">
        <v>38898</v>
      </c>
      <c r="W5" s="105">
        <v>38868</v>
      </c>
      <c r="X5" s="105">
        <v>38837</v>
      </c>
      <c r="Y5" s="105">
        <v>38807</v>
      </c>
      <c r="Z5" s="105">
        <v>38776</v>
      </c>
      <c r="AA5" s="106">
        <v>38748</v>
      </c>
      <c r="AB5" s="105">
        <v>38717</v>
      </c>
      <c r="AC5" s="105">
        <v>38686</v>
      </c>
      <c r="AD5" s="105">
        <v>38656</v>
      </c>
      <c r="AE5" s="106">
        <v>38625</v>
      </c>
    </row>
    <row r="6" spans="1:31" ht="15">
      <c r="A6" s="108" t="s">
        <v>200</v>
      </c>
      <c r="B6" s="109"/>
      <c r="C6" s="109"/>
      <c r="D6" s="109"/>
      <c r="E6" s="109"/>
      <c r="F6" s="109"/>
      <c r="G6" s="109"/>
      <c r="H6" s="109"/>
      <c r="I6" s="109"/>
      <c r="J6" s="109"/>
      <c r="K6" s="109"/>
      <c r="L6" s="109"/>
      <c r="M6" s="109"/>
      <c r="N6" s="109"/>
      <c r="O6" s="247"/>
      <c r="P6" s="109"/>
      <c r="Q6" s="109"/>
      <c r="R6" s="109"/>
      <c r="S6" s="109"/>
      <c r="T6" s="109"/>
      <c r="U6" s="109"/>
      <c r="V6" s="109"/>
      <c r="W6" s="109"/>
      <c r="X6" s="109"/>
      <c r="Y6" s="109"/>
      <c r="Z6" s="109"/>
      <c r="AA6" s="248"/>
      <c r="AB6" s="249"/>
      <c r="AC6" s="249"/>
      <c r="AD6" s="249"/>
      <c r="AE6" s="248"/>
    </row>
    <row r="7" spans="1:31" s="251" customFormat="1" ht="13.5" customHeight="1">
      <c r="A7" s="114" t="s">
        <v>17</v>
      </c>
      <c r="B7" s="250"/>
      <c r="C7" s="116">
        <v>1150000000</v>
      </c>
      <c r="D7" s="116">
        <v>1150000000</v>
      </c>
      <c r="E7" s="116">
        <v>1150000000</v>
      </c>
      <c r="F7" s="116">
        <v>1150000000</v>
      </c>
      <c r="G7" s="116">
        <v>1150000000</v>
      </c>
      <c r="H7" s="116">
        <v>1150000000</v>
      </c>
      <c r="I7" s="116">
        <v>1150000000</v>
      </c>
      <c r="J7" s="116">
        <v>1150000000</v>
      </c>
      <c r="K7" s="116">
        <v>1150000000</v>
      </c>
      <c r="L7" s="116">
        <v>1150000000</v>
      </c>
      <c r="M7" s="116">
        <v>1150000000</v>
      </c>
      <c r="N7" s="116">
        <v>1150000000</v>
      </c>
      <c r="O7" s="117">
        <v>1150000000</v>
      </c>
      <c r="P7" s="116">
        <v>1150000000</v>
      </c>
      <c r="Q7" s="116">
        <v>1150000000</v>
      </c>
      <c r="R7" s="116">
        <v>1150000000</v>
      </c>
      <c r="S7" s="116">
        <v>1150000000</v>
      </c>
      <c r="T7" s="116">
        <v>1150000000</v>
      </c>
      <c r="U7" s="116">
        <v>1150000000</v>
      </c>
      <c r="V7" s="116">
        <v>1150000000</v>
      </c>
      <c r="W7" s="116">
        <v>1150000000</v>
      </c>
      <c r="X7" s="116">
        <v>1150000000</v>
      </c>
      <c r="Y7" s="116">
        <v>1150000000</v>
      </c>
      <c r="Z7" s="116">
        <v>1150000000</v>
      </c>
      <c r="AA7" s="117">
        <v>1150000000</v>
      </c>
      <c r="AB7" s="116">
        <v>1150000000</v>
      </c>
      <c r="AC7" s="116">
        <v>1150000000</v>
      </c>
      <c r="AD7" s="116">
        <v>1150000000</v>
      </c>
      <c r="AE7" s="117">
        <v>1150000000</v>
      </c>
    </row>
    <row r="8" spans="1:31" s="120" customFormat="1" ht="12.75">
      <c r="A8" s="121" t="s">
        <v>13</v>
      </c>
      <c r="B8" s="122"/>
      <c r="C8" s="252">
        <v>28</v>
      </c>
      <c r="D8" s="252">
        <v>27</v>
      </c>
      <c r="E8" s="252">
        <v>26</v>
      </c>
      <c r="F8" s="252">
        <v>25</v>
      </c>
      <c r="G8" s="252">
        <v>24</v>
      </c>
      <c r="H8" s="252">
        <v>23</v>
      </c>
      <c r="I8" s="252">
        <v>23</v>
      </c>
      <c r="J8" s="252">
        <v>22</v>
      </c>
      <c r="K8" s="252">
        <v>21</v>
      </c>
      <c r="L8" s="252">
        <v>20</v>
      </c>
      <c r="M8" s="252">
        <v>19</v>
      </c>
      <c r="N8" s="252">
        <v>18</v>
      </c>
      <c r="O8" s="253">
        <v>17</v>
      </c>
      <c r="P8" s="252">
        <v>16</v>
      </c>
      <c r="Q8" s="252">
        <v>15</v>
      </c>
      <c r="R8" s="252">
        <v>14</v>
      </c>
      <c r="S8" s="252">
        <v>13</v>
      </c>
      <c r="T8" s="252">
        <v>12</v>
      </c>
      <c r="U8" s="252">
        <v>11</v>
      </c>
      <c r="V8" s="252">
        <v>10</v>
      </c>
      <c r="W8" s="252">
        <v>9</v>
      </c>
      <c r="X8" s="252">
        <v>8</v>
      </c>
      <c r="Y8" s="252">
        <v>7</v>
      </c>
      <c r="Z8" s="252">
        <v>6</v>
      </c>
      <c r="AA8" s="253">
        <v>5</v>
      </c>
      <c r="AB8" s="252">
        <v>4</v>
      </c>
      <c r="AC8" s="252">
        <v>3</v>
      </c>
      <c r="AD8" s="252">
        <v>2</v>
      </c>
      <c r="AE8" s="253">
        <v>1</v>
      </c>
    </row>
    <row r="9" spans="1:31" s="120" customFormat="1" ht="12.75">
      <c r="A9" s="114" t="s">
        <v>201</v>
      </c>
      <c r="B9" s="115"/>
      <c r="C9" s="116">
        <v>555982062.6706647</v>
      </c>
      <c r="D9" s="116">
        <v>555982062.6706647</v>
      </c>
      <c r="E9" s="116">
        <v>555982062.6706647</v>
      </c>
      <c r="F9" s="116">
        <v>555982062.6706647</v>
      </c>
      <c r="G9" s="116">
        <v>555982062.6706647</v>
      </c>
      <c r="H9" s="116">
        <v>555982062.6706647</v>
      </c>
      <c r="I9" s="116">
        <v>527149113.21970165</v>
      </c>
      <c r="J9" s="116">
        <v>555982062.6706647</v>
      </c>
      <c r="K9" s="116">
        <v>583938972.685947</v>
      </c>
      <c r="L9" s="116">
        <v>608062774.3391306</v>
      </c>
      <c r="M9" s="116">
        <v>626730582.9035383</v>
      </c>
      <c r="N9" s="116">
        <v>645438867.4956996</v>
      </c>
      <c r="O9" s="117">
        <v>664046595.8270454</v>
      </c>
      <c r="P9" s="116">
        <v>688584220.248862</v>
      </c>
      <c r="Q9" s="116">
        <v>713040791.9491956</v>
      </c>
      <c r="R9" s="116">
        <v>744409577.3167897</v>
      </c>
      <c r="S9" s="116">
        <v>788671758.6816865</v>
      </c>
      <c r="T9" s="116">
        <v>844936610.5047404</v>
      </c>
      <c r="U9" s="116">
        <v>902489327.2474581</v>
      </c>
      <c r="V9" s="116">
        <v>937878556.9719883</v>
      </c>
      <c r="W9" s="116">
        <v>971509055.7588209</v>
      </c>
      <c r="X9" s="116">
        <v>998808866.5883693</v>
      </c>
      <c r="Y9" s="116">
        <v>1015855882.7535381</v>
      </c>
      <c r="Z9" s="116">
        <v>1036811702.0201223</v>
      </c>
      <c r="AA9" s="117">
        <v>1054476012.317871</v>
      </c>
      <c r="AB9" s="116">
        <v>1079887612.6052132</v>
      </c>
      <c r="AC9" s="116">
        <v>1105290722.9209433</v>
      </c>
      <c r="AD9" s="116">
        <v>1022855995.460366</v>
      </c>
      <c r="AE9" s="117">
        <v>816106783.4300001</v>
      </c>
    </row>
    <row r="10" spans="1:31" s="120" customFormat="1" ht="12.75">
      <c r="A10" s="127" t="s">
        <v>16</v>
      </c>
      <c r="B10" s="122"/>
      <c r="C10" s="234" t="e">
        <v>#N/A</v>
      </c>
      <c r="D10" s="234" t="e">
        <v>#N/A</v>
      </c>
      <c r="E10" s="234" t="e">
        <v>#N/A</v>
      </c>
      <c r="F10" s="234" t="e">
        <v>#N/A</v>
      </c>
      <c r="G10" s="234" t="e">
        <v>#N/A</v>
      </c>
      <c r="H10" s="234">
        <v>542215969.42</v>
      </c>
      <c r="I10" s="234">
        <v>542215969.42</v>
      </c>
      <c r="J10" s="234">
        <v>572126989.51</v>
      </c>
      <c r="K10" s="234">
        <v>601298218.16</v>
      </c>
      <c r="L10" s="234">
        <v>626524890.2700001</v>
      </c>
      <c r="M10" s="234">
        <v>646443986.69</v>
      </c>
      <c r="N10" s="234">
        <v>666442271.2400001</v>
      </c>
      <c r="O10" s="235">
        <v>686596715.58</v>
      </c>
      <c r="P10" s="234">
        <v>712197485.2299999</v>
      </c>
      <c r="Q10" s="234">
        <v>738154911.98</v>
      </c>
      <c r="R10" s="234">
        <v>770957908.8800001</v>
      </c>
      <c r="S10" s="234">
        <v>815978705.9899999</v>
      </c>
      <c r="T10" s="234">
        <v>874245804.3599999</v>
      </c>
      <c r="U10" s="234">
        <v>934185784.9099998</v>
      </c>
      <c r="V10" s="234">
        <v>972140142.5900002</v>
      </c>
      <c r="W10" s="234">
        <v>1008524322.62</v>
      </c>
      <c r="X10" s="234">
        <v>1038540865.0499998</v>
      </c>
      <c r="Y10" s="234">
        <v>1058310426.12</v>
      </c>
      <c r="Z10" s="234">
        <v>1082288666</v>
      </c>
      <c r="AA10" s="235">
        <v>1102823355</v>
      </c>
      <c r="AB10" s="234">
        <v>1130735794</v>
      </c>
      <c r="AC10" s="234">
        <v>1159274781</v>
      </c>
      <c r="AD10" s="234">
        <v>1073027408</v>
      </c>
      <c r="AE10" s="235">
        <v>856776749</v>
      </c>
    </row>
    <row r="11" spans="1:31" s="120" customFormat="1" ht="12.75">
      <c r="A11" s="114" t="s">
        <v>14</v>
      </c>
      <c r="B11" s="115"/>
      <c r="C11" s="130" t="e">
        <v>#N/A</v>
      </c>
      <c r="D11" s="130" t="e">
        <v>#N/A</v>
      </c>
      <c r="E11" s="130" t="e">
        <v>#N/A</v>
      </c>
      <c r="F11" s="130" t="e">
        <v>#N/A</v>
      </c>
      <c r="G11" s="130" t="e">
        <v>#N/A</v>
      </c>
      <c r="H11" s="130">
        <v>29047</v>
      </c>
      <c r="I11" s="130">
        <v>29047</v>
      </c>
      <c r="J11" s="130">
        <v>29653</v>
      </c>
      <c r="K11" s="130">
        <v>30218</v>
      </c>
      <c r="L11" s="130">
        <v>30713</v>
      </c>
      <c r="M11" s="130">
        <v>31131</v>
      </c>
      <c r="N11" s="130">
        <v>31479</v>
      </c>
      <c r="O11" s="131">
        <v>31798</v>
      </c>
      <c r="P11" s="130">
        <v>32137</v>
      </c>
      <c r="Q11" s="130">
        <v>32461</v>
      </c>
      <c r="R11" s="130">
        <v>32849</v>
      </c>
      <c r="S11" s="130">
        <v>33332</v>
      </c>
      <c r="T11" s="130">
        <v>33990</v>
      </c>
      <c r="U11" s="130">
        <v>34754</v>
      </c>
      <c r="V11" s="130">
        <v>35128</v>
      </c>
      <c r="W11" s="130">
        <v>35506</v>
      </c>
      <c r="X11" s="130">
        <v>35852</v>
      </c>
      <c r="Y11" s="130">
        <v>36117</v>
      </c>
      <c r="Z11" s="130">
        <v>36406</v>
      </c>
      <c r="AA11" s="131">
        <v>36659</v>
      </c>
      <c r="AB11" s="130">
        <v>36916</v>
      </c>
      <c r="AC11" s="130">
        <v>37179</v>
      </c>
      <c r="AD11" s="130">
        <v>34589</v>
      </c>
      <c r="AE11" s="131">
        <v>28380</v>
      </c>
    </row>
    <row r="12" spans="1:31" s="120" customFormat="1" ht="12.75">
      <c r="A12" s="121" t="s">
        <v>15</v>
      </c>
      <c r="B12" s="122"/>
      <c r="C12" s="132" t="e">
        <v>#N/A</v>
      </c>
      <c r="D12" s="132" t="e">
        <v>#N/A</v>
      </c>
      <c r="E12" s="132" t="e">
        <v>#N/A</v>
      </c>
      <c r="F12" s="132" t="e">
        <v>#N/A</v>
      </c>
      <c r="G12" s="132" t="e">
        <v>#N/A</v>
      </c>
      <c r="H12" s="132">
        <v>0.04945252812598357</v>
      </c>
      <c r="I12" s="132">
        <v>0.04945252812598357</v>
      </c>
      <c r="J12" s="132">
        <v>0.04919596765467405</v>
      </c>
      <c r="K12" s="132">
        <v>0.04882487958177854</v>
      </c>
      <c r="L12" s="132">
        <v>0.048689597978388066</v>
      </c>
      <c r="M12" s="132">
        <v>0.048625798070381</v>
      </c>
      <c r="N12" s="132">
        <v>0.04850427652338843</v>
      </c>
      <c r="O12" s="133">
        <v>0.04853407143238406</v>
      </c>
      <c r="P12" s="132">
        <v>0.048587117672600266</v>
      </c>
      <c r="Q12" s="132">
        <v>0.048820061244917105</v>
      </c>
      <c r="R12" s="132">
        <v>0.04899441611718303</v>
      </c>
      <c r="S12" s="132">
        <v>0.04915519020638702</v>
      </c>
      <c r="T12" s="132">
        <v>0.03950025887305249</v>
      </c>
      <c r="U12" s="132">
        <v>0.03850259849743404</v>
      </c>
      <c r="V12" s="132">
        <v>0.03857565436572658</v>
      </c>
      <c r="W12" s="132">
        <v>0.038604351481932135</v>
      </c>
      <c r="X12" s="132">
        <v>0.038753167107451615</v>
      </c>
      <c r="Y12" s="132">
        <v>0.03888397567778844</v>
      </c>
      <c r="Z12" s="132">
        <v>0.0505</v>
      </c>
      <c r="AA12" s="133">
        <v>0.0505</v>
      </c>
      <c r="AB12" s="132">
        <v>0.0506</v>
      </c>
      <c r="AC12" s="132">
        <v>0.0507</v>
      </c>
      <c r="AD12" s="132">
        <v>0.0509</v>
      </c>
      <c r="AE12" s="133">
        <v>0.0503</v>
      </c>
    </row>
    <row r="13" spans="1:31" s="120" customFormat="1" ht="12.75">
      <c r="A13" s="134" t="s">
        <v>0</v>
      </c>
      <c r="B13" s="115"/>
      <c r="C13" s="135" t="e">
        <v>#N/A</v>
      </c>
      <c r="D13" s="135" t="e">
        <v>#N/A</v>
      </c>
      <c r="E13" s="135" t="e">
        <v>#N/A</v>
      </c>
      <c r="F13" s="135" t="e">
        <v>#N/A</v>
      </c>
      <c r="G13" s="135" t="e">
        <v>#N/A</v>
      </c>
      <c r="H13" s="135">
        <v>32.11452652773474</v>
      </c>
      <c r="I13" s="135">
        <v>32.11452652773474</v>
      </c>
      <c r="J13" s="135">
        <v>32.862793588050735</v>
      </c>
      <c r="K13" s="135">
        <v>33.520489518275475</v>
      </c>
      <c r="L13" s="135">
        <v>34.307342610198646</v>
      </c>
      <c r="M13" s="135">
        <v>35.174827888149565</v>
      </c>
      <c r="N13" s="135">
        <v>36.05359276857325</v>
      </c>
      <c r="O13" s="136">
        <v>36.88170680692612</v>
      </c>
      <c r="P13" s="135">
        <v>37.77435807526321</v>
      </c>
      <c r="Q13" s="135">
        <v>38.6754000515186</v>
      </c>
      <c r="R13" s="135">
        <v>39.62284715567363</v>
      </c>
      <c r="S13" s="135">
        <v>40.542298397840085</v>
      </c>
      <c r="T13" s="135">
        <v>41.46608468087336</v>
      </c>
      <c r="U13" s="135">
        <v>42.34714326321209</v>
      </c>
      <c r="V13" s="135">
        <v>43.19451877475833</v>
      </c>
      <c r="W13" s="135">
        <v>43.963943386843134</v>
      </c>
      <c r="X13" s="135">
        <v>44.83436246843141</v>
      </c>
      <c r="Y13" s="135">
        <v>45.71084416548562</v>
      </c>
      <c r="Z13" s="135">
        <v>46.61</v>
      </c>
      <c r="AA13" s="137">
        <v>47.42</v>
      </c>
      <c r="AB13" s="138">
        <v>48.33</v>
      </c>
      <c r="AC13" s="138">
        <v>49.23</v>
      </c>
      <c r="AD13" s="138">
        <v>49.74</v>
      </c>
      <c r="AE13" s="137">
        <v>50.04</v>
      </c>
    </row>
    <row r="14" spans="1:31" s="120" customFormat="1" ht="12.75">
      <c r="A14" s="139" t="s">
        <v>1</v>
      </c>
      <c r="B14" s="122"/>
      <c r="C14" s="140" t="e">
        <v>#N/A</v>
      </c>
      <c r="D14" s="140" t="e">
        <v>#N/A</v>
      </c>
      <c r="E14" s="140" t="e">
        <v>#N/A</v>
      </c>
      <c r="F14" s="140" t="e">
        <v>#N/A</v>
      </c>
      <c r="G14" s="140" t="e">
        <v>#N/A</v>
      </c>
      <c r="H14" s="140">
        <v>55.68189840019928</v>
      </c>
      <c r="I14" s="140">
        <v>55.68189840019928</v>
      </c>
      <c r="J14" s="140">
        <v>55.43525171221737</v>
      </c>
      <c r="K14" s="140">
        <v>55.15977192993184</v>
      </c>
      <c r="L14" s="140">
        <v>54.95775372878068</v>
      </c>
      <c r="M14" s="140">
        <v>54.858329146522145</v>
      </c>
      <c r="N14" s="140">
        <v>54.7246504093917</v>
      </c>
      <c r="O14" s="141">
        <v>54.63434775109881</v>
      </c>
      <c r="P14" s="140">
        <v>54.51694670238986</v>
      </c>
      <c r="Q14" s="140">
        <v>54.38294496060694</v>
      </c>
      <c r="R14" s="140">
        <v>54.31164793332109</v>
      </c>
      <c r="S14" s="140">
        <v>54.15385180269831</v>
      </c>
      <c r="T14" s="140">
        <v>54.046850127076084</v>
      </c>
      <c r="U14" s="140">
        <v>53.884810240288175</v>
      </c>
      <c r="V14" s="140">
        <v>53.73213433478198</v>
      </c>
      <c r="W14" s="140">
        <v>53.557879745387154</v>
      </c>
      <c r="X14" s="140">
        <v>53.43302014288899</v>
      </c>
      <c r="Y14" s="140">
        <v>53.34134829730859</v>
      </c>
      <c r="Z14" s="140">
        <v>53.23</v>
      </c>
      <c r="AA14" s="141">
        <v>53.13</v>
      </c>
      <c r="AB14" s="140">
        <v>53.04</v>
      </c>
      <c r="AC14" s="140">
        <v>52.94</v>
      </c>
      <c r="AD14" s="140">
        <v>52.77</v>
      </c>
      <c r="AE14" s="141">
        <v>52.67</v>
      </c>
    </row>
    <row r="15" spans="1:31" s="120" customFormat="1" ht="12.75">
      <c r="A15" s="114" t="s">
        <v>2</v>
      </c>
      <c r="B15" s="115"/>
      <c r="C15" s="118" t="e">
        <v>#N/A</v>
      </c>
      <c r="D15" s="118" t="e">
        <v>#N/A</v>
      </c>
      <c r="E15" s="118" t="e">
        <v>#N/A</v>
      </c>
      <c r="F15" s="118" t="e">
        <v>#N/A</v>
      </c>
      <c r="G15" s="118" t="e">
        <v>#N/A</v>
      </c>
      <c r="H15" s="118">
        <v>18666.849224360518</v>
      </c>
      <c r="I15" s="118">
        <v>18666.849224360518</v>
      </c>
      <c r="J15" s="118">
        <v>19294.067700064075</v>
      </c>
      <c r="K15" s="118">
        <v>19898.676886623867</v>
      </c>
      <c r="L15" s="118">
        <v>20399.33872529548</v>
      </c>
      <c r="M15" s="118">
        <v>20765.281767048924</v>
      </c>
      <c r="N15" s="118">
        <v>21171.011507354113</v>
      </c>
      <c r="O15" s="119">
        <v>21592.4497006101</v>
      </c>
      <c r="P15" s="118">
        <v>22161.293376170765</v>
      </c>
      <c r="Q15" s="118">
        <v>22739.74652598503</v>
      </c>
      <c r="R15" s="118">
        <v>23469.752774209264</v>
      </c>
      <c r="S15" s="118">
        <v>24480.340393315728</v>
      </c>
      <c r="T15" s="118">
        <v>25720.676797881726</v>
      </c>
      <c r="U15" s="118">
        <v>26879.950075099267</v>
      </c>
      <c r="V15" s="118">
        <v>27674.224054600323</v>
      </c>
      <c r="W15" s="118">
        <v>28404.335115755082</v>
      </c>
      <c r="X15" s="118">
        <v>28967.445750585735</v>
      </c>
      <c r="Y15" s="118">
        <v>29302.279428523965</v>
      </c>
      <c r="Z15" s="118">
        <v>29728.30483986156</v>
      </c>
      <c r="AA15" s="119">
        <v>30083.29073351701</v>
      </c>
      <c r="AB15" s="118">
        <v>30629.965164156463</v>
      </c>
      <c r="AC15" s="118">
        <v>31180.902687000726</v>
      </c>
      <c r="AD15" s="118">
        <v>31022.215386394517</v>
      </c>
      <c r="AE15" s="119">
        <v>30189.455567300916</v>
      </c>
    </row>
    <row r="16" spans="1:31" s="120" customFormat="1" ht="12.75">
      <c r="A16" s="121" t="s">
        <v>11</v>
      </c>
      <c r="B16" s="142"/>
      <c r="C16" s="254">
        <v>0.4834626631918823</v>
      </c>
      <c r="D16" s="254">
        <v>0.4834626631918823</v>
      </c>
      <c r="E16" s="254">
        <v>0.4834626631918823</v>
      </c>
      <c r="F16" s="254">
        <v>0.4834626631918823</v>
      </c>
      <c r="G16" s="254">
        <v>0.4834626631918823</v>
      </c>
      <c r="H16" s="254">
        <v>0.4834626631918823</v>
      </c>
      <c r="I16" s="254">
        <v>0.45839053323452317</v>
      </c>
      <c r="J16" s="254">
        <v>0.4834626631918823</v>
      </c>
      <c r="K16" s="254">
        <v>0.5077730197269104</v>
      </c>
      <c r="L16" s="254">
        <v>0.5287502385557658</v>
      </c>
      <c r="M16" s="254">
        <v>0.5449831155682943</v>
      </c>
      <c r="N16" s="254">
        <v>0.5612511891266954</v>
      </c>
      <c r="O16" s="255">
        <v>0.5774318224583004</v>
      </c>
      <c r="P16" s="254">
        <v>0.5987688871729235</v>
      </c>
      <c r="Q16" s="254">
        <v>0.6200354712601701</v>
      </c>
      <c r="R16" s="254">
        <v>0.6473126759276433</v>
      </c>
      <c r="S16" s="254">
        <v>0.6858015292884231</v>
      </c>
      <c r="T16" s="254">
        <v>0.7347274873954264</v>
      </c>
      <c r="U16" s="254">
        <v>0.7847733280412679</v>
      </c>
      <c r="V16" s="254">
        <v>0.8155465712799899</v>
      </c>
      <c r="W16" s="254">
        <v>0.8447904832685399</v>
      </c>
      <c r="X16" s="254">
        <v>0.8685294492072776</v>
      </c>
      <c r="Y16" s="254">
        <v>0.8833529415248158</v>
      </c>
      <c r="Z16" s="254">
        <v>0.9015753930609759</v>
      </c>
      <c r="AA16" s="255">
        <v>0.9169356628851052</v>
      </c>
      <c r="AB16" s="254">
        <v>0.9390327066132288</v>
      </c>
      <c r="AC16" s="254">
        <v>0.9611223677573419</v>
      </c>
      <c r="AD16" s="254">
        <v>0.8894399960524921</v>
      </c>
      <c r="AE16" s="255">
        <v>0.7096580725478261</v>
      </c>
    </row>
    <row r="17" spans="1:31" s="120" customFormat="1" ht="12.75">
      <c r="A17" s="147" t="s">
        <v>24</v>
      </c>
      <c r="B17" s="148"/>
      <c r="C17" s="149">
        <v>0.1501</v>
      </c>
      <c r="D17" s="149">
        <v>0.1501</v>
      </c>
      <c r="E17" s="149">
        <v>0.1501</v>
      </c>
      <c r="F17" s="149">
        <v>0.1501</v>
      </c>
      <c r="G17" s="149">
        <v>0.1501</v>
      </c>
      <c r="H17" s="149">
        <v>0.1501</v>
      </c>
      <c r="I17" s="149">
        <v>0.1528</v>
      </c>
      <c r="J17" s="149">
        <v>0.1501</v>
      </c>
      <c r="K17" s="149">
        <v>0.152</v>
      </c>
      <c r="L17" s="149">
        <v>0.1515</v>
      </c>
      <c r="M17" s="149">
        <v>0.151</v>
      </c>
      <c r="N17" s="149">
        <v>0.1507</v>
      </c>
      <c r="O17" s="150">
        <v>0.1498</v>
      </c>
      <c r="P17" s="149">
        <v>0.1456</v>
      </c>
      <c r="Q17" s="149">
        <v>0.1456</v>
      </c>
      <c r="R17" s="149">
        <v>0.1414</v>
      </c>
      <c r="S17" s="149">
        <v>0.1309</v>
      </c>
      <c r="T17" s="149">
        <v>0.1214</v>
      </c>
      <c r="U17" s="149">
        <v>0.0953</v>
      </c>
      <c r="V17" s="149">
        <v>0.0892</v>
      </c>
      <c r="W17" s="149">
        <v>0.0912</v>
      </c>
      <c r="X17" s="149">
        <v>0.09</v>
      </c>
      <c r="Y17" s="149">
        <v>0.0936</v>
      </c>
      <c r="Z17" s="149">
        <v>0.091</v>
      </c>
      <c r="AA17" s="150">
        <v>0.0924</v>
      </c>
      <c r="AB17" s="149">
        <v>0.0805</v>
      </c>
      <c r="AC17" s="149">
        <v>0.0686</v>
      </c>
      <c r="AD17" s="149">
        <v>0.0657</v>
      </c>
      <c r="AE17" s="150">
        <v>0.0676</v>
      </c>
    </row>
    <row r="18" spans="1:31" ht="15">
      <c r="A18" s="108" t="s">
        <v>10</v>
      </c>
      <c r="B18" s="153"/>
      <c r="C18" s="153"/>
      <c r="D18" s="153"/>
      <c r="E18" s="153"/>
      <c r="F18" s="153"/>
      <c r="G18" s="153"/>
      <c r="H18" s="153"/>
      <c r="I18" s="153"/>
      <c r="J18" s="153"/>
      <c r="K18" s="153"/>
      <c r="L18" s="153"/>
      <c r="M18" s="153"/>
      <c r="N18" s="153"/>
      <c r="O18" s="256"/>
      <c r="P18" s="153"/>
      <c r="Q18" s="153"/>
      <c r="R18" s="153"/>
      <c r="S18" s="153"/>
      <c r="T18" s="153"/>
      <c r="U18" s="153"/>
      <c r="V18" s="153"/>
      <c r="W18" s="153"/>
      <c r="X18" s="153"/>
      <c r="Y18" s="153"/>
      <c r="Z18" s="153"/>
      <c r="AA18" s="155"/>
      <c r="AB18" s="156"/>
      <c r="AC18" s="156"/>
      <c r="AD18" s="156"/>
      <c r="AE18" s="257"/>
    </row>
    <row r="19" spans="1:31" ht="12.75">
      <c r="A19" s="157" t="s">
        <v>202</v>
      </c>
      <c r="B19" s="158"/>
      <c r="C19" s="158"/>
      <c r="D19" s="158"/>
      <c r="E19" s="158"/>
      <c r="F19" s="158"/>
      <c r="G19" s="158"/>
      <c r="H19" s="158"/>
      <c r="I19" s="158"/>
      <c r="J19" s="158"/>
      <c r="K19" s="158"/>
      <c r="L19" s="158"/>
      <c r="M19" s="158"/>
      <c r="N19" s="158"/>
      <c r="O19" s="258"/>
      <c r="P19" s="158"/>
      <c r="Q19" s="158"/>
      <c r="R19" s="158"/>
      <c r="S19" s="158"/>
      <c r="T19" s="158"/>
      <c r="U19" s="158"/>
      <c r="V19" s="158"/>
      <c r="W19" s="158"/>
      <c r="X19" s="158"/>
      <c r="Y19" s="158"/>
      <c r="Z19" s="158"/>
      <c r="AA19" s="160"/>
      <c r="AB19" s="161"/>
      <c r="AC19" s="161"/>
      <c r="AD19" s="161"/>
      <c r="AE19" s="259"/>
    </row>
    <row r="20" spans="1:31" ht="12.75">
      <c r="A20" s="162"/>
      <c r="B20" s="163" t="s">
        <v>203</v>
      </c>
      <c r="C20" s="164" t="e">
        <v>#N/A</v>
      </c>
      <c r="D20" s="164" t="e">
        <v>#N/A</v>
      </c>
      <c r="E20" s="164" t="e">
        <v>#N/A</v>
      </c>
      <c r="F20" s="164" t="e">
        <v>#N/A</v>
      </c>
      <c r="G20" s="164" t="e">
        <v>#N/A</v>
      </c>
      <c r="H20" s="164">
        <v>521645164.29</v>
      </c>
      <c r="I20" s="164">
        <v>521645164.29</v>
      </c>
      <c r="J20" s="164">
        <v>554353330.23</v>
      </c>
      <c r="K20" s="164">
        <v>585086415.13</v>
      </c>
      <c r="L20" s="164">
        <v>609925504.27</v>
      </c>
      <c r="M20" s="164">
        <v>628276394.79</v>
      </c>
      <c r="N20" s="164">
        <v>648405445.35</v>
      </c>
      <c r="O20" s="165">
        <v>667844927.88</v>
      </c>
      <c r="P20" s="164">
        <v>693107838.53</v>
      </c>
      <c r="Q20" s="164">
        <v>717919455.83</v>
      </c>
      <c r="R20" s="164">
        <v>749179354.35</v>
      </c>
      <c r="S20" s="164">
        <v>794285396.26</v>
      </c>
      <c r="T20" s="164">
        <v>853949452.91</v>
      </c>
      <c r="U20" s="164">
        <v>910688069.27</v>
      </c>
      <c r="V20" s="164">
        <v>953199872.71</v>
      </c>
      <c r="W20" s="164">
        <v>989483086.19</v>
      </c>
      <c r="X20" s="164">
        <v>1019690110.71</v>
      </c>
      <c r="Y20" s="164">
        <v>1044321023.56</v>
      </c>
      <c r="Z20" s="164">
        <v>1066679644</v>
      </c>
      <c r="AA20" s="165">
        <v>1087158235</v>
      </c>
      <c r="AB20" s="164">
        <v>1117527278</v>
      </c>
      <c r="AC20" s="164">
        <v>1148734355</v>
      </c>
      <c r="AD20" s="164">
        <v>1066512092</v>
      </c>
      <c r="AE20" s="165">
        <v>852838252</v>
      </c>
    </row>
    <row r="21" spans="1:31" ht="12.75">
      <c r="A21" s="166"/>
      <c r="B21" s="53" t="s">
        <v>204</v>
      </c>
      <c r="C21" s="167" t="e">
        <v>#N/A</v>
      </c>
      <c r="D21" s="167" t="e">
        <v>#N/A</v>
      </c>
      <c r="E21" s="167" t="e">
        <v>#N/A</v>
      </c>
      <c r="F21" s="167" t="e">
        <v>#N/A</v>
      </c>
      <c r="G21" s="167" t="e">
        <v>#N/A</v>
      </c>
      <c r="H21" s="167">
        <v>11725820.18</v>
      </c>
      <c r="I21" s="167">
        <v>11725820.18</v>
      </c>
      <c r="J21" s="167">
        <v>9415183.15</v>
      </c>
      <c r="K21" s="167">
        <v>7212449.51</v>
      </c>
      <c r="L21" s="167">
        <v>7617084.87</v>
      </c>
      <c r="M21" s="167">
        <v>8709626.08</v>
      </c>
      <c r="N21" s="167">
        <v>8752378.2</v>
      </c>
      <c r="O21" s="168">
        <v>8246259.01</v>
      </c>
      <c r="P21" s="167">
        <v>8747115.08</v>
      </c>
      <c r="Q21" s="167">
        <v>8635365.15</v>
      </c>
      <c r="R21" s="167">
        <v>11908479.12</v>
      </c>
      <c r="S21" s="167">
        <v>11296727.52</v>
      </c>
      <c r="T21" s="167">
        <v>8492825.19</v>
      </c>
      <c r="U21" s="167">
        <v>13974254.99</v>
      </c>
      <c r="V21" s="167">
        <v>10617073.48</v>
      </c>
      <c r="W21" s="167">
        <v>10549212.83</v>
      </c>
      <c r="X21" s="167">
        <v>10215953.4</v>
      </c>
      <c r="Y21" s="167">
        <v>7107991.09</v>
      </c>
      <c r="Z21" s="167">
        <v>8277154</v>
      </c>
      <c r="AA21" s="168">
        <v>9695099</v>
      </c>
      <c r="AB21" s="167">
        <v>9246966</v>
      </c>
      <c r="AC21" s="167">
        <v>8306026</v>
      </c>
      <c r="AD21" s="167">
        <v>5159882</v>
      </c>
      <c r="AE21" s="168">
        <v>3632939</v>
      </c>
    </row>
    <row r="22" spans="1:31" ht="12.75">
      <c r="A22" s="162"/>
      <c r="B22" s="163" t="s">
        <v>205</v>
      </c>
      <c r="C22" s="164" t="e">
        <v>#N/A</v>
      </c>
      <c r="D22" s="164" t="e">
        <v>#N/A</v>
      </c>
      <c r="E22" s="164" t="e">
        <v>#N/A</v>
      </c>
      <c r="F22" s="164" t="e">
        <v>#N/A</v>
      </c>
      <c r="G22" s="164" t="e">
        <v>#N/A</v>
      </c>
      <c r="H22" s="164">
        <v>2651061.16</v>
      </c>
      <c r="I22" s="164">
        <v>2651061.16</v>
      </c>
      <c r="J22" s="164">
        <v>1747093.76</v>
      </c>
      <c r="K22" s="164">
        <v>2120992.94</v>
      </c>
      <c r="L22" s="164">
        <v>2279075.22</v>
      </c>
      <c r="M22" s="164">
        <v>2806849.22</v>
      </c>
      <c r="N22" s="164">
        <v>2355713.07</v>
      </c>
      <c r="O22" s="165">
        <v>2953331.02</v>
      </c>
      <c r="P22" s="164">
        <v>2335965.39</v>
      </c>
      <c r="Q22" s="164">
        <v>4218389.92</v>
      </c>
      <c r="R22" s="164">
        <v>3277565.77</v>
      </c>
      <c r="S22" s="164">
        <v>3258907.59</v>
      </c>
      <c r="T22" s="164">
        <v>5435070.5</v>
      </c>
      <c r="U22" s="164">
        <v>3078789.64</v>
      </c>
      <c r="V22" s="164">
        <v>1996290.61</v>
      </c>
      <c r="W22" s="164">
        <v>2839400.86</v>
      </c>
      <c r="X22" s="164">
        <v>2782151.52</v>
      </c>
      <c r="Y22" s="164">
        <v>2620482.44</v>
      </c>
      <c r="Z22" s="164">
        <v>3445196</v>
      </c>
      <c r="AA22" s="165">
        <v>3011741</v>
      </c>
      <c r="AB22" s="164">
        <v>2063973</v>
      </c>
      <c r="AC22" s="164">
        <v>1170891</v>
      </c>
      <c r="AD22" s="164">
        <v>1195708</v>
      </c>
      <c r="AE22" s="165">
        <v>274037</v>
      </c>
    </row>
    <row r="23" spans="1:31" ht="12.75">
      <c r="A23" s="166"/>
      <c r="B23" s="53" t="s">
        <v>206</v>
      </c>
      <c r="C23" s="167" t="e">
        <v>#N/A</v>
      </c>
      <c r="D23" s="167" t="e">
        <v>#N/A</v>
      </c>
      <c r="E23" s="167" t="e">
        <v>#N/A</v>
      </c>
      <c r="F23" s="167" t="e">
        <v>#N/A</v>
      </c>
      <c r="G23" s="167" t="e">
        <v>#N/A</v>
      </c>
      <c r="H23" s="167">
        <v>1020582.73</v>
      </c>
      <c r="I23" s="167">
        <v>1020582.73</v>
      </c>
      <c r="J23" s="167">
        <v>1148539.45</v>
      </c>
      <c r="K23" s="167">
        <v>1311709.64</v>
      </c>
      <c r="L23" s="167">
        <v>1534620.35</v>
      </c>
      <c r="M23" s="167">
        <v>1371709.01</v>
      </c>
      <c r="N23" s="167">
        <v>1103191.7</v>
      </c>
      <c r="O23" s="168">
        <v>1502853.58</v>
      </c>
      <c r="P23" s="167">
        <v>2018619.52</v>
      </c>
      <c r="Q23" s="167">
        <v>2010891.94</v>
      </c>
      <c r="R23" s="167">
        <v>1941731.22</v>
      </c>
      <c r="S23" s="167">
        <v>2162111.78</v>
      </c>
      <c r="T23" s="167">
        <v>1540440.05</v>
      </c>
      <c r="U23" s="167">
        <v>1372959.4</v>
      </c>
      <c r="V23" s="167">
        <v>1482569.99</v>
      </c>
      <c r="W23" s="167">
        <v>1191494.71</v>
      </c>
      <c r="X23" s="167">
        <v>2151568.03</v>
      </c>
      <c r="Y23" s="167">
        <v>1564198.69</v>
      </c>
      <c r="Z23" s="167">
        <v>1613790</v>
      </c>
      <c r="AA23" s="168">
        <v>1274587</v>
      </c>
      <c r="AB23" s="167">
        <v>898234</v>
      </c>
      <c r="AC23" s="167">
        <v>961987</v>
      </c>
      <c r="AD23" s="167">
        <v>128103</v>
      </c>
      <c r="AE23" s="168">
        <v>31521</v>
      </c>
    </row>
    <row r="24" spans="1:31" ht="12.75">
      <c r="A24" s="162"/>
      <c r="B24" s="163" t="s">
        <v>207</v>
      </c>
      <c r="C24" s="164" t="e">
        <v>#N/A</v>
      </c>
      <c r="D24" s="164" t="e">
        <v>#N/A</v>
      </c>
      <c r="E24" s="164" t="e">
        <v>#N/A</v>
      </c>
      <c r="F24" s="164" t="e">
        <v>#N/A</v>
      </c>
      <c r="G24" s="164" t="e">
        <v>#N/A</v>
      </c>
      <c r="H24" s="164">
        <v>694995.5</v>
      </c>
      <c r="I24" s="164">
        <v>694995.5</v>
      </c>
      <c r="J24" s="164">
        <v>928133.3</v>
      </c>
      <c r="K24" s="164">
        <v>1264789</v>
      </c>
      <c r="L24" s="164">
        <v>808381.47</v>
      </c>
      <c r="M24" s="164">
        <v>677039.69</v>
      </c>
      <c r="N24" s="164">
        <v>963451.65</v>
      </c>
      <c r="O24" s="165">
        <v>1409202.82</v>
      </c>
      <c r="P24" s="164">
        <v>1688146.68</v>
      </c>
      <c r="Q24" s="164">
        <v>1625418.63</v>
      </c>
      <c r="R24" s="164">
        <v>1540268.03</v>
      </c>
      <c r="S24" s="164">
        <v>1039884.68</v>
      </c>
      <c r="T24" s="164">
        <v>1111851.01</v>
      </c>
      <c r="U24" s="164">
        <v>1039343.05</v>
      </c>
      <c r="V24" s="164">
        <v>878255.33</v>
      </c>
      <c r="W24" s="164">
        <v>1770705.8</v>
      </c>
      <c r="X24" s="164">
        <v>1109087.9</v>
      </c>
      <c r="Y24" s="164">
        <v>1520858.16</v>
      </c>
      <c r="Z24" s="164">
        <v>1101664</v>
      </c>
      <c r="AA24" s="165">
        <v>747729</v>
      </c>
      <c r="AB24" s="164">
        <v>913024</v>
      </c>
      <c r="AC24" s="164">
        <v>101523</v>
      </c>
      <c r="AD24" s="164">
        <v>31624</v>
      </c>
      <c r="AE24" s="165">
        <v>0</v>
      </c>
    </row>
    <row r="25" spans="1:31" ht="12.75">
      <c r="A25" s="166"/>
      <c r="B25" s="53" t="s">
        <v>208</v>
      </c>
      <c r="C25" s="167" t="e">
        <v>#N/A</v>
      </c>
      <c r="D25" s="167" t="e">
        <v>#N/A</v>
      </c>
      <c r="E25" s="167" t="e">
        <v>#N/A</v>
      </c>
      <c r="F25" s="167" t="e">
        <v>#N/A</v>
      </c>
      <c r="G25" s="167" t="e">
        <v>#N/A</v>
      </c>
      <c r="H25" s="167">
        <v>791612.56</v>
      </c>
      <c r="I25" s="167">
        <v>791612.56</v>
      </c>
      <c r="J25" s="167">
        <v>751516.74</v>
      </c>
      <c r="K25" s="167">
        <v>561251.54</v>
      </c>
      <c r="L25" s="167">
        <v>586446.49</v>
      </c>
      <c r="M25" s="167">
        <v>697355.52</v>
      </c>
      <c r="N25" s="167">
        <v>1052415.12</v>
      </c>
      <c r="O25" s="168">
        <v>1101419.66</v>
      </c>
      <c r="P25" s="167">
        <v>1267432.31</v>
      </c>
      <c r="Q25" s="167">
        <v>1177124.79</v>
      </c>
      <c r="R25" s="167">
        <v>815131.95</v>
      </c>
      <c r="S25" s="167">
        <v>685632.41</v>
      </c>
      <c r="T25" s="167">
        <v>717133.42</v>
      </c>
      <c r="U25" s="167">
        <v>996707.81</v>
      </c>
      <c r="V25" s="167">
        <v>1814457.4</v>
      </c>
      <c r="W25" s="167">
        <v>809669.56</v>
      </c>
      <c r="X25" s="167">
        <v>1486675.68</v>
      </c>
      <c r="Y25" s="167">
        <v>289193.65</v>
      </c>
      <c r="Z25" s="167">
        <v>288302</v>
      </c>
      <c r="AA25" s="168">
        <v>656684</v>
      </c>
      <c r="AB25" s="167">
        <v>86318</v>
      </c>
      <c r="AC25" s="167">
        <v>0</v>
      </c>
      <c r="AD25" s="167">
        <v>0</v>
      </c>
      <c r="AE25" s="168">
        <v>0</v>
      </c>
    </row>
    <row r="26" spans="1:31" ht="12.75">
      <c r="A26" s="162"/>
      <c r="B26" s="163" t="s">
        <v>209</v>
      </c>
      <c r="C26" s="169" t="e">
        <v>#N/A</v>
      </c>
      <c r="D26" s="169" t="e">
        <v>#N/A</v>
      </c>
      <c r="E26" s="169" t="e">
        <v>#N/A</v>
      </c>
      <c r="F26" s="169" t="e">
        <v>#N/A</v>
      </c>
      <c r="G26" s="169" t="e">
        <v>#N/A</v>
      </c>
      <c r="H26" s="169">
        <v>3686733</v>
      </c>
      <c r="I26" s="169">
        <v>3686733</v>
      </c>
      <c r="J26" s="169">
        <v>3783192.88</v>
      </c>
      <c r="K26" s="169">
        <v>3740610.4</v>
      </c>
      <c r="L26" s="169">
        <v>3773777.6</v>
      </c>
      <c r="M26" s="169">
        <v>3905012.38</v>
      </c>
      <c r="N26" s="169">
        <v>3809676.15</v>
      </c>
      <c r="O26" s="170">
        <v>3538721.61</v>
      </c>
      <c r="P26" s="169">
        <v>3032367.72</v>
      </c>
      <c r="Q26" s="169">
        <v>2568265.72</v>
      </c>
      <c r="R26" s="169">
        <v>2295378.44</v>
      </c>
      <c r="S26" s="169">
        <v>3250045.75</v>
      </c>
      <c r="T26" s="169">
        <v>2999031.28</v>
      </c>
      <c r="U26" s="169">
        <v>3035660.75</v>
      </c>
      <c r="V26" s="169">
        <v>2151623.07</v>
      </c>
      <c r="W26" s="169">
        <v>1880752.67</v>
      </c>
      <c r="X26" s="169">
        <v>1105317.81</v>
      </c>
      <c r="Y26" s="169">
        <v>886678.53</v>
      </c>
      <c r="Z26" s="169">
        <v>882916</v>
      </c>
      <c r="AA26" s="170">
        <v>279280</v>
      </c>
      <c r="AB26" s="169">
        <v>0</v>
      </c>
      <c r="AC26" s="169">
        <v>0</v>
      </c>
      <c r="AD26" s="169">
        <v>0</v>
      </c>
      <c r="AE26" s="170">
        <v>0</v>
      </c>
    </row>
    <row r="27" spans="1:31" ht="12.75">
      <c r="A27" s="166"/>
      <c r="B27" s="171" t="s">
        <v>80</v>
      </c>
      <c r="C27" s="172" t="e">
        <v>#N/A</v>
      </c>
      <c r="D27" s="172" t="e">
        <v>#N/A</v>
      </c>
      <c r="E27" s="172" t="e">
        <v>#N/A</v>
      </c>
      <c r="F27" s="172" t="e">
        <v>#N/A</v>
      </c>
      <c r="G27" s="172" t="e">
        <v>#N/A</v>
      </c>
      <c r="H27" s="172">
        <v>542215969.42</v>
      </c>
      <c r="I27" s="172">
        <v>542215969.42</v>
      </c>
      <c r="J27" s="172">
        <v>572126989.51</v>
      </c>
      <c r="K27" s="172">
        <v>601298218.16</v>
      </c>
      <c r="L27" s="172">
        <v>626524890.2700001</v>
      </c>
      <c r="M27" s="172">
        <v>646443986.69</v>
      </c>
      <c r="N27" s="172">
        <v>666442271.2400001</v>
      </c>
      <c r="O27" s="173">
        <v>686596715.58</v>
      </c>
      <c r="P27" s="172">
        <v>712197485.2299999</v>
      </c>
      <c r="Q27" s="172">
        <v>738154911.98</v>
      </c>
      <c r="R27" s="172">
        <v>770957908.8800001</v>
      </c>
      <c r="S27" s="172">
        <v>815978705.9899999</v>
      </c>
      <c r="T27" s="172">
        <v>874245804.3599999</v>
      </c>
      <c r="U27" s="172">
        <v>934185784.9099998</v>
      </c>
      <c r="V27" s="172">
        <v>972140142.5900002</v>
      </c>
      <c r="W27" s="172">
        <v>1008524322.62</v>
      </c>
      <c r="X27" s="172">
        <v>1038540865.0499998</v>
      </c>
      <c r="Y27" s="172">
        <v>1058310426.12</v>
      </c>
      <c r="Z27" s="172">
        <v>1082288666</v>
      </c>
      <c r="AA27" s="173">
        <v>1102823355</v>
      </c>
      <c r="AB27" s="172">
        <v>1130735793</v>
      </c>
      <c r="AC27" s="172">
        <v>1159274782</v>
      </c>
      <c r="AD27" s="172">
        <v>1073027409</v>
      </c>
      <c r="AE27" s="173">
        <v>856776749</v>
      </c>
    </row>
    <row r="28" spans="1:31" ht="12.75">
      <c r="A28" s="162"/>
      <c r="B28" s="174"/>
      <c r="C28" s="175"/>
      <c r="D28" s="175"/>
      <c r="E28" s="175"/>
      <c r="F28" s="175"/>
      <c r="G28" s="175"/>
      <c r="H28" s="175"/>
      <c r="I28" s="175"/>
      <c r="J28" s="175"/>
      <c r="K28" s="175"/>
      <c r="L28" s="175"/>
      <c r="M28" s="175"/>
      <c r="N28" s="175"/>
      <c r="O28" s="176"/>
      <c r="P28" s="175"/>
      <c r="Q28" s="175"/>
      <c r="R28" s="175"/>
      <c r="S28" s="175"/>
      <c r="T28" s="175"/>
      <c r="U28" s="175"/>
      <c r="V28" s="175"/>
      <c r="W28" s="175"/>
      <c r="X28" s="175"/>
      <c r="Y28" s="175"/>
      <c r="Z28" s="175"/>
      <c r="AA28" s="176"/>
      <c r="AB28" s="175"/>
      <c r="AC28" s="175"/>
      <c r="AD28" s="175"/>
      <c r="AE28" s="176"/>
    </row>
    <row r="29" spans="1:31" ht="12.75">
      <c r="A29" s="157" t="s">
        <v>210</v>
      </c>
      <c r="B29" s="177"/>
      <c r="C29" s="178"/>
      <c r="D29" s="178"/>
      <c r="E29" s="178"/>
      <c r="F29" s="178"/>
      <c r="G29" s="178"/>
      <c r="H29" s="178"/>
      <c r="I29" s="178"/>
      <c r="J29" s="178"/>
      <c r="K29" s="178"/>
      <c r="L29" s="178"/>
      <c r="M29" s="178"/>
      <c r="N29" s="178"/>
      <c r="O29" s="179"/>
      <c r="P29" s="178"/>
      <c r="Q29" s="178"/>
      <c r="R29" s="178"/>
      <c r="S29" s="178"/>
      <c r="T29" s="178"/>
      <c r="U29" s="178"/>
      <c r="V29" s="178"/>
      <c r="W29" s="178"/>
      <c r="X29" s="178"/>
      <c r="Y29" s="178"/>
      <c r="Z29" s="178"/>
      <c r="AA29" s="179"/>
      <c r="AB29" s="178"/>
      <c r="AC29" s="178"/>
      <c r="AD29" s="178"/>
      <c r="AE29" s="179"/>
    </row>
    <row r="30" spans="1:31" ht="12.75">
      <c r="A30" s="162"/>
      <c r="B30" s="163" t="s">
        <v>211</v>
      </c>
      <c r="C30" s="180" t="e">
        <v>#N/A</v>
      </c>
      <c r="D30" s="180" t="e">
        <v>#N/A</v>
      </c>
      <c r="E30" s="180" t="e">
        <v>#N/A</v>
      </c>
      <c r="F30" s="180" t="e">
        <v>#N/A</v>
      </c>
      <c r="G30" s="180" t="e">
        <v>#N/A</v>
      </c>
      <c r="H30" s="180">
        <v>0.962061602220967</v>
      </c>
      <c r="I30" s="180">
        <v>0.962061602220967</v>
      </c>
      <c r="J30" s="180">
        <v>0.9689340660275051</v>
      </c>
      <c r="K30" s="180">
        <v>0.973038664442398</v>
      </c>
      <c r="L30" s="180">
        <v>0.9735056240258122</v>
      </c>
      <c r="M30" s="180">
        <v>0.9718961081330124</v>
      </c>
      <c r="N30" s="180">
        <v>0.9729356514909532</v>
      </c>
      <c r="O30" s="181">
        <v>0.9726887891035721</v>
      </c>
      <c r="P30" s="180">
        <v>0.9731961329604596</v>
      </c>
      <c r="Q30" s="180">
        <v>0.9725864370451439</v>
      </c>
      <c r="R30" s="180">
        <v>0.971751305383664</v>
      </c>
      <c r="S30" s="180">
        <v>0.9734143678373566</v>
      </c>
      <c r="T30" s="180">
        <v>0.9767841591589244</v>
      </c>
      <c r="U30" s="180">
        <v>0.9748468495029994</v>
      </c>
      <c r="V30" s="180">
        <v>0.9805169346987987</v>
      </c>
      <c r="W30" s="180">
        <v>0.9811197052932411</v>
      </c>
      <c r="X30" s="180">
        <v>0.9818488082901848</v>
      </c>
      <c r="Y30" s="180">
        <v>0.9867813807605692</v>
      </c>
      <c r="Z30" s="180">
        <v>0.9855777645185098</v>
      </c>
      <c r="AA30" s="181">
        <v>0.9857954404674355</v>
      </c>
      <c r="AB30" s="180">
        <v>0.988318654913226</v>
      </c>
      <c r="AC30" s="180">
        <v>0.9909077406291755</v>
      </c>
      <c r="AD30" s="180">
        <v>0.9939280982523345</v>
      </c>
      <c r="AE30" s="181">
        <v>0.995403123387047</v>
      </c>
    </row>
    <row r="31" spans="1:31" ht="12.75">
      <c r="A31" s="166"/>
      <c r="B31" s="53" t="s">
        <v>212</v>
      </c>
      <c r="C31" s="182" t="e">
        <v>#N/A</v>
      </c>
      <c r="D31" s="182" t="e">
        <v>#N/A</v>
      </c>
      <c r="E31" s="182" t="e">
        <v>#N/A</v>
      </c>
      <c r="F31" s="182" t="e">
        <v>#N/A</v>
      </c>
      <c r="G31" s="182" t="e">
        <v>#N/A</v>
      </c>
      <c r="H31" s="182">
        <v>0.02162573742072357</v>
      </c>
      <c r="I31" s="182">
        <v>0.02162573742072357</v>
      </c>
      <c r="J31" s="182">
        <v>0.016456456910140988</v>
      </c>
      <c r="K31" s="182">
        <v>0.011994796079839427</v>
      </c>
      <c r="L31" s="182">
        <v>0.012157673203880897</v>
      </c>
      <c r="M31" s="182">
        <v>0.01347313341809562</v>
      </c>
      <c r="N31" s="182">
        <v>0.013132987773592291</v>
      </c>
      <c r="O31" s="183">
        <v>0.012010338562476231</v>
      </c>
      <c r="P31" s="182">
        <v>0.01228186740532392</v>
      </c>
      <c r="Q31" s="182">
        <v>0.01169858116480836</v>
      </c>
      <c r="R31" s="182">
        <v>0.015446341470573796</v>
      </c>
      <c r="S31" s="182">
        <v>0.013844390101202525</v>
      </c>
      <c r="T31" s="182">
        <v>0.00971445919173413</v>
      </c>
      <c r="U31" s="182">
        <v>0.014958753618099948</v>
      </c>
      <c r="V31" s="182">
        <v>0.010921340468169257</v>
      </c>
      <c r="W31" s="182">
        <v>0.01046004800617468</v>
      </c>
      <c r="X31" s="182">
        <v>0.009836833333956638</v>
      </c>
      <c r="Y31" s="182">
        <v>0.006716357426487299</v>
      </c>
      <c r="Z31" s="182">
        <v>0.007647824707054634</v>
      </c>
      <c r="AA31" s="183">
        <v>0.008791162207477915</v>
      </c>
      <c r="AB31" s="182">
        <v>0.008177830804724513</v>
      </c>
      <c r="AC31" s="182">
        <v>0.00716484661701198</v>
      </c>
      <c r="AD31" s="182">
        <v>0.004808714070788475</v>
      </c>
      <c r="AE31" s="183">
        <v>0.004240239950769252</v>
      </c>
    </row>
    <row r="32" spans="1:31" ht="12.75">
      <c r="A32" s="162"/>
      <c r="B32" s="163" t="s">
        <v>213</v>
      </c>
      <c r="C32" s="180" t="e">
        <v>#N/A</v>
      </c>
      <c r="D32" s="180" t="e">
        <v>#N/A</v>
      </c>
      <c r="E32" s="180" t="e">
        <v>#N/A</v>
      </c>
      <c r="F32" s="180" t="e">
        <v>#N/A</v>
      </c>
      <c r="G32" s="180" t="e">
        <v>#N/A</v>
      </c>
      <c r="H32" s="180">
        <v>0.004889308521908345</v>
      </c>
      <c r="I32" s="180">
        <v>0.004889308521908345</v>
      </c>
      <c r="J32" s="180">
        <v>0.0030536817735102905</v>
      </c>
      <c r="K32" s="180">
        <v>0.0035273561037488773</v>
      </c>
      <c r="L32" s="180">
        <v>0.00363764513652097</v>
      </c>
      <c r="M32" s="180">
        <v>0.004341983648686975</v>
      </c>
      <c r="N32" s="180">
        <v>0.003534759380759113</v>
      </c>
      <c r="O32" s="181">
        <v>0.004301405691265483</v>
      </c>
      <c r="P32" s="180">
        <v>0.0032799405199326337</v>
      </c>
      <c r="Q32" s="180">
        <v>0.0057147759251303274</v>
      </c>
      <c r="R32" s="180">
        <v>0.004251290157670793</v>
      </c>
      <c r="S32" s="180">
        <v>0.003993863523737516</v>
      </c>
      <c r="T32" s="180">
        <v>0.006216867696584253</v>
      </c>
      <c r="U32" s="180">
        <v>0.003295693094170356</v>
      </c>
      <c r="V32" s="180">
        <v>0.0020535008508973124</v>
      </c>
      <c r="W32" s="180">
        <v>0.0028154014695685754</v>
      </c>
      <c r="X32" s="180">
        <v>0.0026789042334564805</v>
      </c>
      <c r="Y32" s="180">
        <v>0.0024760999942212304</v>
      </c>
      <c r="Z32" s="180">
        <v>0.0031832505580355027</v>
      </c>
      <c r="AA32" s="181">
        <v>0.0027309369051220357</v>
      </c>
      <c r="AB32" s="180">
        <v>0.0018253362215801016</v>
      </c>
      <c r="AC32" s="180">
        <v>0.00101002024557108</v>
      </c>
      <c r="AD32" s="180">
        <v>0.0011143312742722307</v>
      </c>
      <c r="AE32" s="181">
        <v>0.00031984644812064106</v>
      </c>
    </row>
    <row r="33" spans="1:31" ht="12.75">
      <c r="A33" s="166"/>
      <c r="B33" s="53" t="s">
        <v>214</v>
      </c>
      <c r="C33" s="182" t="e">
        <v>#N/A</v>
      </c>
      <c r="D33" s="182" t="e">
        <v>#N/A</v>
      </c>
      <c r="E33" s="182" t="e">
        <v>#N/A</v>
      </c>
      <c r="F33" s="182" t="e">
        <v>#N/A</v>
      </c>
      <c r="G33" s="182" t="e">
        <v>#N/A</v>
      </c>
      <c r="H33" s="182">
        <v>0.0018822439536255297</v>
      </c>
      <c r="I33" s="182">
        <v>0.0018822439536255297</v>
      </c>
      <c r="J33" s="182">
        <v>0.002007490419187653</v>
      </c>
      <c r="K33" s="182">
        <v>0.002181462709159344</v>
      </c>
      <c r="L33" s="182">
        <v>0.0024494164139890074</v>
      </c>
      <c r="M33" s="182">
        <v>0.0021219301876773404</v>
      </c>
      <c r="N33" s="182">
        <v>0.0016553447276796717</v>
      </c>
      <c r="O33" s="183">
        <v>0.0021888446971822027</v>
      </c>
      <c r="P33" s="182">
        <v>0.0028343536194151246</v>
      </c>
      <c r="Q33" s="182">
        <v>0.0027242139927052115</v>
      </c>
      <c r="R33" s="182">
        <v>0.0025185956297157997</v>
      </c>
      <c r="S33" s="182">
        <v>0.002649715935144142</v>
      </c>
      <c r="T33" s="182">
        <v>0.0017620216674962416</v>
      </c>
      <c r="U33" s="182">
        <v>0.0014696856044884817</v>
      </c>
      <c r="V33" s="182">
        <v>0.001525057885224346</v>
      </c>
      <c r="W33" s="182">
        <v>0.0011814238717660962</v>
      </c>
      <c r="X33" s="182">
        <v>0.0020717220693057792</v>
      </c>
      <c r="Y33" s="182">
        <v>0.0014780150052331037</v>
      </c>
      <c r="Z33" s="182">
        <v>0.0014910901783387982</v>
      </c>
      <c r="AA33" s="183">
        <v>0.0011557490093234378</v>
      </c>
      <c r="AB33" s="182">
        <v>0.0007943800891071643</v>
      </c>
      <c r="AC33" s="182">
        <v>0.0008298179300858802</v>
      </c>
      <c r="AD33" s="182">
        <v>0.00011938464844936687</v>
      </c>
      <c r="AE33" s="183">
        <v>3.679021406310362E-05</v>
      </c>
    </row>
    <row r="34" spans="1:31" ht="12.75">
      <c r="A34" s="162"/>
      <c r="B34" s="163" t="s">
        <v>215</v>
      </c>
      <c r="C34" s="180" t="e">
        <v>#N/A</v>
      </c>
      <c r="D34" s="180" t="e">
        <v>#N/A</v>
      </c>
      <c r="E34" s="180" t="e">
        <v>#N/A</v>
      </c>
      <c r="F34" s="180" t="e">
        <v>#N/A</v>
      </c>
      <c r="G34" s="180" t="e">
        <v>#N/A</v>
      </c>
      <c r="H34" s="180">
        <v>0.0012817687770122778</v>
      </c>
      <c r="I34" s="180">
        <v>0.0012817687770122778</v>
      </c>
      <c r="J34" s="180">
        <v>0.0016222505090957215</v>
      </c>
      <c r="K34" s="180">
        <v>0.0021034304805863423</v>
      </c>
      <c r="L34" s="180">
        <v>0.0012902623384230259</v>
      </c>
      <c r="M34" s="180">
        <v>0.0010473292411097514</v>
      </c>
      <c r="N34" s="180">
        <v>0.0014456640756105948</v>
      </c>
      <c r="O34" s="181">
        <v>0.0020524462002553872</v>
      </c>
      <c r="P34" s="180">
        <v>0.002370335075607327</v>
      </c>
      <c r="Q34" s="180">
        <v>0.002202002050816184</v>
      </c>
      <c r="R34" s="180">
        <v>0.001997862674808805</v>
      </c>
      <c r="S34" s="180">
        <v>0.0012744017366707412</v>
      </c>
      <c r="T34" s="180">
        <v>0.0012717830665643758</v>
      </c>
      <c r="U34" s="180">
        <v>0.001112565687455982</v>
      </c>
      <c r="V34" s="180">
        <v>0.0009034246108386493</v>
      </c>
      <c r="W34" s="180">
        <v>0.0017557393116707021</v>
      </c>
      <c r="X34" s="180">
        <v>0.0010679289928053083</v>
      </c>
      <c r="Y34" s="180">
        <v>0.0014370624369409288</v>
      </c>
      <c r="Z34" s="180">
        <v>0.0010179021869198804</v>
      </c>
      <c r="AA34" s="181">
        <v>0.0006780133886446392</v>
      </c>
      <c r="AB34" s="180">
        <v>0.0008074600677295443</v>
      </c>
      <c r="AC34" s="180">
        <v>8.757457815553518E-05</v>
      </c>
      <c r="AD34" s="180">
        <v>2.947175415534982E-05</v>
      </c>
      <c r="AE34" s="181">
        <v>0</v>
      </c>
    </row>
    <row r="35" spans="1:31" ht="12.75">
      <c r="A35" s="166"/>
      <c r="B35" s="53" t="s">
        <v>216</v>
      </c>
      <c r="C35" s="182" t="e">
        <v>#N/A</v>
      </c>
      <c r="D35" s="182" t="e">
        <v>#N/A</v>
      </c>
      <c r="E35" s="182" t="e">
        <v>#N/A</v>
      </c>
      <c r="F35" s="182" t="e">
        <v>#N/A</v>
      </c>
      <c r="G35" s="182" t="e">
        <v>#N/A</v>
      </c>
      <c r="H35" s="182">
        <v>0.001459958032676123</v>
      </c>
      <c r="I35" s="182">
        <v>0.001459958032676123</v>
      </c>
      <c r="J35" s="182">
        <v>0.0013135488340510538</v>
      </c>
      <c r="K35" s="182">
        <v>0.0009333996393959979</v>
      </c>
      <c r="L35" s="182">
        <v>0.000936030633591064</v>
      </c>
      <c r="M35" s="182">
        <v>0.0010787562949895835</v>
      </c>
      <c r="N35" s="182">
        <v>0.001579154212474921</v>
      </c>
      <c r="O35" s="183">
        <v>0.0016041726314836502</v>
      </c>
      <c r="P35" s="182">
        <v>0.001779607954654165</v>
      </c>
      <c r="Q35" s="182">
        <v>0.0015946853037156158</v>
      </c>
      <c r="R35" s="182">
        <v>0.001057297604202768</v>
      </c>
      <c r="S35" s="182">
        <v>0.0008402577235984914</v>
      </c>
      <c r="T35" s="182">
        <v>0.0008202880888001339</v>
      </c>
      <c r="U35" s="182">
        <v>0.0010669267570754394</v>
      </c>
      <c r="V35" s="182">
        <v>0.0018664566151603173</v>
      </c>
      <c r="W35" s="182">
        <v>0.0008028260120654263</v>
      </c>
      <c r="X35" s="182">
        <v>0.001431504267218628</v>
      </c>
      <c r="Y35" s="182">
        <v>0.00027325975712083633</v>
      </c>
      <c r="Z35" s="182">
        <v>0.00026638179725703605</v>
      </c>
      <c r="AA35" s="183">
        <v>0.0005954571029192613</v>
      </c>
      <c r="AB35" s="182">
        <v>7.633790363263047E-05</v>
      </c>
      <c r="AC35" s="182">
        <v>0</v>
      </c>
      <c r="AD35" s="182">
        <v>0</v>
      </c>
      <c r="AE35" s="183">
        <v>0</v>
      </c>
    </row>
    <row r="36" spans="1:31" ht="12.75">
      <c r="A36" s="162"/>
      <c r="B36" s="163" t="s">
        <v>217</v>
      </c>
      <c r="C36" s="184" t="e">
        <v>#N/A</v>
      </c>
      <c r="D36" s="184" t="e">
        <v>#N/A</v>
      </c>
      <c r="E36" s="184" t="e">
        <v>#N/A</v>
      </c>
      <c r="F36" s="184" t="e">
        <v>#N/A</v>
      </c>
      <c r="G36" s="184" t="e">
        <v>#N/A</v>
      </c>
      <c r="H36" s="184">
        <v>0.006799381073087245</v>
      </c>
      <c r="I36" s="184">
        <v>0.006799381073087245</v>
      </c>
      <c r="J36" s="184">
        <v>0.006612505526509294</v>
      </c>
      <c r="K36" s="184">
        <v>0.006220890544872125</v>
      </c>
      <c r="L36" s="184">
        <v>0.006023348247782615</v>
      </c>
      <c r="M36" s="184">
        <v>0.006040759076428125</v>
      </c>
      <c r="N36" s="184">
        <v>0.005716438338930116</v>
      </c>
      <c r="O36" s="185">
        <v>0.005154003113764793</v>
      </c>
      <c r="P36" s="184">
        <v>0.004257762464607293</v>
      </c>
      <c r="Q36" s="184">
        <v>0.003479304517680411</v>
      </c>
      <c r="R36" s="184">
        <v>0.0029773070793638833</v>
      </c>
      <c r="S36" s="184">
        <v>0.003983003142290126</v>
      </c>
      <c r="T36" s="184">
        <v>0.003430421129896608</v>
      </c>
      <c r="U36" s="184">
        <v>0.0032495257357105446</v>
      </c>
      <c r="V36" s="184">
        <v>0.0022132848709112986</v>
      </c>
      <c r="W36" s="184">
        <v>0.0018648560355134292</v>
      </c>
      <c r="X36" s="184">
        <v>0.001064298813072498</v>
      </c>
      <c r="Y36" s="184">
        <v>0.0008378246194273636</v>
      </c>
      <c r="Z36" s="184">
        <v>0.000815786053884445</v>
      </c>
      <c r="AA36" s="185">
        <v>0.0002532409190771989</v>
      </c>
      <c r="AB36" s="184">
        <v>0</v>
      </c>
      <c r="AC36" s="184">
        <v>0</v>
      </c>
      <c r="AD36" s="184">
        <v>0</v>
      </c>
      <c r="AE36" s="185">
        <v>0</v>
      </c>
    </row>
    <row r="37" spans="1:31" ht="12.75">
      <c r="A37" s="166"/>
      <c r="B37" s="171" t="s">
        <v>80</v>
      </c>
      <c r="C37" s="186" t="e">
        <v>#N/A</v>
      </c>
      <c r="D37" s="186" t="e">
        <v>#N/A</v>
      </c>
      <c r="E37" s="186" t="e">
        <v>#N/A</v>
      </c>
      <c r="F37" s="186" t="e">
        <v>#N/A</v>
      </c>
      <c r="G37" s="186" t="e">
        <v>#N/A</v>
      </c>
      <c r="H37" s="186">
        <v>1</v>
      </c>
      <c r="I37" s="186">
        <v>1</v>
      </c>
      <c r="J37" s="186">
        <v>1</v>
      </c>
      <c r="K37" s="186">
        <v>1</v>
      </c>
      <c r="L37" s="186">
        <v>1</v>
      </c>
      <c r="M37" s="186">
        <v>1</v>
      </c>
      <c r="N37" s="186">
        <v>1</v>
      </c>
      <c r="O37" s="187">
        <v>1</v>
      </c>
      <c r="P37" s="186">
        <v>1</v>
      </c>
      <c r="Q37" s="186">
        <v>1</v>
      </c>
      <c r="R37" s="186">
        <v>1</v>
      </c>
      <c r="S37" s="186">
        <v>1</v>
      </c>
      <c r="T37" s="186">
        <v>1</v>
      </c>
      <c r="U37" s="186">
        <v>1</v>
      </c>
      <c r="V37" s="186">
        <v>1</v>
      </c>
      <c r="W37" s="186">
        <v>1</v>
      </c>
      <c r="X37" s="186">
        <v>1</v>
      </c>
      <c r="Y37" s="186">
        <v>1</v>
      </c>
      <c r="Z37" s="186">
        <v>1</v>
      </c>
      <c r="AA37" s="187">
        <v>1</v>
      </c>
      <c r="AB37" s="186">
        <v>1</v>
      </c>
      <c r="AC37" s="186">
        <v>1</v>
      </c>
      <c r="AD37" s="186">
        <v>1</v>
      </c>
      <c r="AE37" s="187">
        <v>1</v>
      </c>
    </row>
    <row r="38" spans="1:31" ht="12.75">
      <c r="A38" s="162"/>
      <c r="B38" s="174"/>
      <c r="C38" s="188"/>
      <c r="D38" s="188"/>
      <c r="E38" s="188"/>
      <c r="F38" s="188"/>
      <c r="G38" s="188"/>
      <c r="H38" s="188"/>
      <c r="I38" s="188"/>
      <c r="J38" s="188"/>
      <c r="K38" s="188"/>
      <c r="L38" s="188"/>
      <c r="M38" s="188"/>
      <c r="N38" s="188"/>
      <c r="O38" s="189"/>
      <c r="P38" s="188"/>
      <c r="Q38" s="188"/>
      <c r="R38" s="188"/>
      <c r="S38" s="188"/>
      <c r="T38" s="188"/>
      <c r="U38" s="188"/>
      <c r="V38" s="188"/>
      <c r="W38" s="188"/>
      <c r="X38" s="188"/>
      <c r="Y38" s="188"/>
      <c r="Z38" s="188"/>
      <c r="AA38" s="189"/>
      <c r="AB38" s="188"/>
      <c r="AC38" s="188"/>
      <c r="AD38" s="188"/>
      <c r="AE38" s="189"/>
    </row>
    <row r="39" spans="1:31" ht="12.75">
      <c r="A39" s="166"/>
      <c r="B39" s="190" t="s">
        <v>218</v>
      </c>
      <c r="C39" s="186" t="e">
        <v>#N/A</v>
      </c>
      <c r="D39" s="186" t="e">
        <v>#N/A</v>
      </c>
      <c r="E39" s="186" t="e">
        <v>#N/A</v>
      </c>
      <c r="F39" s="186" t="e">
        <v>#N/A</v>
      </c>
      <c r="G39" s="186" t="e">
        <v>#N/A</v>
      </c>
      <c r="H39" s="186">
        <v>0.03793839777903309</v>
      </c>
      <c r="I39" s="186">
        <v>0.03793839777903309</v>
      </c>
      <c r="J39" s="186">
        <v>0.031065933972495005</v>
      </c>
      <c r="K39" s="186">
        <v>0.026961335557602113</v>
      </c>
      <c r="L39" s="186">
        <v>0.02649437597418758</v>
      </c>
      <c r="M39" s="186">
        <v>0.028103891866987394</v>
      </c>
      <c r="N39" s="186">
        <v>0.02706434850904671</v>
      </c>
      <c r="O39" s="187">
        <v>0.02731121089642775</v>
      </c>
      <c r="P39" s="186">
        <v>0.02680386703954046</v>
      </c>
      <c r="Q39" s="186">
        <v>0.02741356295485611</v>
      </c>
      <c r="R39" s="186">
        <v>0.02824869461633584</v>
      </c>
      <c r="S39" s="186">
        <v>0.026585632162643542</v>
      </c>
      <c r="T39" s="186">
        <v>0.02321584084107574</v>
      </c>
      <c r="U39" s="186">
        <v>0.025153150497000752</v>
      </c>
      <c r="V39" s="186">
        <v>0.01948306530120118</v>
      </c>
      <c r="W39" s="186">
        <v>0.018880294706758907</v>
      </c>
      <c r="X39" s="186">
        <v>0.018151191709815332</v>
      </c>
      <c r="Y39" s="186">
        <v>0.01321861923943076</v>
      </c>
      <c r="Z39" s="186">
        <v>0.014422235481490296</v>
      </c>
      <c r="AA39" s="187">
        <v>0.014204559532564486</v>
      </c>
      <c r="AB39" s="186">
        <v>0.011681345086773952</v>
      </c>
      <c r="AC39" s="186">
        <v>0.009092259370824475</v>
      </c>
      <c r="AD39" s="186">
        <v>0.006071901747665423</v>
      </c>
      <c r="AE39" s="187">
        <v>0.004596876612952996</v>
      </c>
    </row>
    <row r="40" spans="1:31" ht="12.75">
      <c r="A40" s="162"/>
      <c r="B40" s="191" t="s">
        <v>219</v>
      </c>
      <c r="C40" s="192" t="e">
        <v>#N/A</v>
      </c>
      <c r="D40" s="192" t="e">
        <v>#N/A</v>
      </c>
      <c r="E40" s="192" t="e">
        <v>#N/A</v>
      </c>
      <c r="F40" s="192" t="e">
        <v>#N/A</v>
      </c>
      <c r="G40" s="192" t="e">
        <v>#N/A</v>
      </c>
      <c r="H40" s="192">
        <v>0.01631266035830952</v>
      </c>
      <c r="I40" s="192">
        <v>0.01631266035830952</v>
      </c>
      <c r="J40" s="192">
        <v>0.014609477062354013</v>
      </c>
      <c r="K40" s="192">
        <v>0.014966539477762686</v>
      </c>
      <c r="L40" s="192">
        <v>0.014336702770306683</v>
      </c>
      <c r="M40" s="192">
        <v>0.014630758448891775</v>
      </c>
      <c r="N40" s="192">
        <v>0.013931360735454416</v>
      </c>
      <c r="O40" s="193">
        <v>0.015300872333951516</v>
      </c>
      <c r="P40" s="192">
        <v>0.014521999634216545</v>
      </c>
      <c r="Q40" s="192">
        <v>0.01571498179004775</v>
      </c>
      <c r="R40" s="192">
        <v>0.012802353145762049</v>
      </c>
      <c r="S40" s="192">
        <v>0.012741242061441015</v>
      </c>
      <c r="T40" s="192">
        <v>0.013501381649341613</v>
      </c>
      <c r="U40" s="192">
        <v>0.010194396878900804</v>
      </c>
      <c r="V40" s="192">
        <v>0.008561724833031924</v>
      </c>
      <c r="W40" s="192">
        <v>0.008420246700584229</v>
      </c>
      <c r="X40" s="192">
        <v>0.008314358375858694</v>
      </c>
      <c r="Y40" s="192">
        <v>0.006502261812943463</v>
      </c>
      <c r="Z40" s="192">
        <v>0.006774410774435662</v>
      </c>
      <c r="AA40" s="193">
        <v>0.005413397325086573</v>
      </c>
      <c r="AB40" s="192">
        <v>0.003503514282049441</v>
      </c>
      <c r="AC40" s="192">
        <v>0.0019274127538124954</v>
      </c>
      <c r="AD40" s="192">
        <v>0.0012631876768769473</v>
      </c>
      <c r="AE40" s="193">
        <v>0.0003566366621837447</v>
      </c>
    </row>
    <row r="41" spans="1:31" ht="12.75">
      <c r="A41" s="166"/>
      <c r="B41" s="190" t="s">
        <v>220</v>
      </c>
      <c r="C41" s="186" t="e">
        <v>#N/A</v>
      </c>
      <c r="D41" s="186" t="e">
        <v>#N/A</v>
      </c>
      <c r="E41" s="186" t="e">
        <v>#N/A</v>
      </c>
      <c r="F41" s="186" t="e">
        <v>#N/A</v>
      </c>
      <c r="G41" s="186" t="e">
        <v>#N/A</v>
      </c>
      <c r="H41" s="186">
        <v>0.011423351836401176</v>
      </c>
      <c r="I41" s="186">
        <v>0.011423351836401176</v>
      </c>
      <c r="J41" s="186">
        <v>0.011555795288843722</v>
      </c>
      <c r="K41" s="186">
        <v>0.011439183374013808</v>
      </c>
      <c r="L41" s="186">
        <v>0.010699057633785713</v>
      </c>
      <c r="M41" s="186">
        <v>0.010288774800204799</v>
      </c>
      <c r="N41" s="186">
        <v>0.010396601354695303</v>
      </c>
      <c r="O41" s="187">
        <v>0.010999466642686032</v>
      </c>
      <c r="P41" s="186">
        <v>0.011242059114283911</v>
      </c>
      <c r="Q41" s="186">
        <v>0.010000205864917422</v>
      </c>
      <c r="R41" s="186">
        <v>0.008551062988091256</v>
      </c>
      <c r="S41" s="186">
        <v>0.0087473785377035</v>
      </c>
      <c r="T41" s="186">
        <v>0.0072845139527573585</v>
      </c>
      <c r="U41" s="186">
        <v>0.006898703784730448</v>
      </c>
      <c r="V41" s="186">
        <v>0.006508223982134612</v>
      </c>
      <c r="W41" s="186">
        <v>0.0056048452310156534</v>
      </c>
      <c r="X41" s="186">
        <v>0.005635454142402213</v>
      </c>
      <c r="Y41" s="186">
        <v>0.004026161818722233</v>
      </c>
      <c r="Z41" s="186">
        <v>0.0035911602164001594</v>
      </c>
      <c r="AA41" s="187">
        <v>0.0026824604199645373</v>
      </c>
      <c r="AB41" s="186">
        <v>0.001678178060469339</v>
      </c>
      <c r="AC41" s="186">
        <v>0.0009173925082414154</v>
      </c>
      <c r="AD41" s="186">
        <v>0.00014885640260471668</v>
      </c>
      <c r="AE41" s="187">
        <v>3.679021406310362E-05</v>
      </c>
    </row>
    <row r="42" spans="1:31" ht="12.75">
      <c r="A42" s="162"/>
      <c r="B42" s="174"/>
      <c r="C42" s="188"/>
      <c r="D42" s="188"/>
      <c r="E42" s="188"/>
      <c r="F42" s="188"/>
      <c r="G42" s="188"/>
      <c r="H42" s="188"/>
      <c r="I42" s="188"/>
      <c r="J42" s="188"/>
      <c r="K42" s="188"/>
      <c r="L42" s="188"/>
      <c r="M42" s="188"/>
      <c r="N42" s="188"/>
      <c r="O42" s="189"/>
      <c r="P42" s="188"/>
      <c r="Q42" s="188"/>
      <c r="R42" s="188"/>
      <c r="S42" s="188"/>
      <c r="T42" s="188"/>
      <c r="U42" s="188"/>
      <c r="V42" s="188"/>
      <c r="W42" s="188"/>
      <c r="X42" s="188"/>
      <c r="Y42" s="188"/>
      <c r="Z42" s="188"/>
      <c r="AA42" s="189"/>
      <c r="AB42" s="188"/>
      <c r="AC42" s="188"/>
      <c r="AD42" s="188"/>
      <c r="AE42" s="189"/>
    </row>
    <row r="43" spans="1:31" ht="12.75">
      <c r="A43" s="157" t="s">
        <v>12</v>
      </c>
      <c r="B43" s="177"/>
      <c r="C43" s="159"/>
      <c r="D43" s="159"/>
      <c r="E43" s="159"/>
      <c r="F43" s="159"/>
      <c r="G43" s="159"/>
      <c r="H43" s="159"/>
      <c r="I43" s="159"/>
      <c r="J43" s="159"/>
      <c r="K43" s="159"/>
      <c r="L43" s="159"/>
      <c r="M43" s="159"/>
      <c r="N43" s="159"/>
      <c r="O43" s="160"/>
      <c r="P43" s="159"/>
      <c r="Q43" s="159"/>
      <c r="R43" s="159"/>
      <c r="S43" s="159"/>
      <c r="T43" s="159"/>
      <c r="U43" s="159"/>
      <c r="V43" s="159"/>
      <c r="W43" s="159"/>
      <c r="X43" s="159"/>
      <c r="Y43" s="159"/>
      <c r="Z43" s="159"/>
      <c r="AA43" s="160"/>
      <c r="AB43" s="159"/>
      <c r="AC43" s="159"/>
      <c r="AD43" s="159"/>
      <c r="AE43" s="160"/>
    </row>
    <row r="44" spans="1:31" ht="12.75">
      <c r="A44" s="162"/>
      <c r="B44" s="163" t="s">
        <v>221</v>
      </c>
      <c r="C44" s="194" t="e">
        <v>#N/A</v>
      </c>
      <c r="D44" s="194" t="e">
        <v>#N/A</v>
      </c>
      <c r="E44" s="194" t="e">
        <v>#N/A</v>
      </c>
      <c r="F44" s="194" t="e">
        <v>#N/A</v>
      </c>
      <c r="G44" s="194" t="e">
        <v>#N/A</v>
      </c>
      <c r="H44" s="194">
        <v>28229</v>
      </c>
      <c r="I44" s="194">
        <v>28229</v>
      </c>
      <c r="J44" s="194">
        <v>28937</v>
      </c>
      <c r="K44" s="194">
        <v>29594</v>
      </c>
      <c r="L44" s="194">
        <v>30076</v>
      </c>
      <c r="M44" s="194">
        <v>30459</v>
      </c>
      <c r="N44" s="194">
        <v>30843</v>
      </c>
      <c r="O44" s="195">
        <v>31106</v>
      </c>
      <c r="P44" s="194">
        <v>31447</v>
      </c>
      <c r="Q44" s="194">
        <v>31767</v>
      </c>
      <c r="R44" s="194">
        <v>32160</v>
      </c>
      <c r="S44" s="194">
        <v>32592</v>
      </c>
      <c r="T44" s="194">
        <v>33308</v>
      </c>
      <c r="U44" s="194">
        <v>33973</v>
      </c>
      <c r="V44" s="194">
        <v>34567</v>
      </c>
      <c r="W44" s="194">
        <v>34976</v>
      </c>
      <c r="X44" s="194">
        <v>35329</v>
      </c>
      <c r="Y44" s="194">
        <v>35746</v>
      </c>
      <c r="Z44" s="194">
        <v>36025</v>
      </c>
      <c r="AA44" s="195">
        <v>36280</v>
      </c>
      <c r="AB44" s="194">
        <v>36562</v>
      </c>
      <c r="AC44" s="194">
        <v>36931</v>
      </c>
      <c r="AD44" s="194">
        <v>34418</v>
      </c>
      <c r="AE44" s="195">
        <v>28281</v>
      </c>
    </row>
    <row r="45" spans="1:31" ht="12.75">
      <c r="A45" s="166"/>
      <c r="B45" s="53" t="s">
        <v>222</v>
      </c>
      <c r="C45" s="196" t="e">
        <v>#N/A</v>
      </c>
      <c r="D45" s="196" t="e">
        <v>#N/A</v>
      </c>
      <c r="E45" s="196" t="e">
        <v>#N/A</v>
      </c>
      <c r="F45" s="196" t="e">
        <v>#N/A</v>
      </c>
      <c r="G45" s="196" t="e">
        <v>#N/A</v>
      </c>
      <c r="H45" s="196">
        <v>479</v>
      </c>
      <c r="I45" s="196">
        <v>479</v>
      </c>
      <c r="J45" s="196">
        <v>415</v>
      </c>
      <c r="K45" s="196">
        <v>309</v>
      </c>
      <c r="L45" s="196">
        <v>324</v>
      </c>
      <c r="M45" s="196">
        <v>373</v>
      </c>
      <c r="N45" s="196">
        <v>315</v>
      </c>
      <c r="O45" s="197">
        <v>343</v>
      </c>
      <c r="P45" s="196">
        <v>349</v>
      </c>
      <c r="Q45" s="196">
        <v>339</v>
      </c>
      <c r="R45" s="196">
        <v>365</v>
      </c>
      <c r="S45" s="196">
        <v>412</v>
      </c>
      <c r="T45" s="196">
        <v>352</v>
      </c>
      <c r="U45" s="196">
        <v>498</v>
      </c>
      <c r="V45" s="196">
        <v>349</v>
      </c>
      <c r="W45" s="196">
        <v>341</v>
      </c>
      <c r="X45" s="196">
        <v>339</v>
      </c>
      <c r="Y45" s="196">
        <v>228</v>
      </c>
      <c r="Z45" s="196">
        <v>235</v>
      </c>
      <c r="AA45" s="197">
        <v>256</v>
      </c>
      <c r="AB45" s="196">
        <v>279</v>
      </c>
      <c r="AC45" s="196">
        <v>204</v>
      </c>
      <c r="AD45" s="196">
        <v>143</v>
      </c>
      <c r="AE45" s="197">
        <v>88</v>
      </c>
    </row>
    <row r="46" spans="1:31" ht="12.75">
      <c r="A46" s="162"/>
      <c r="B46" s="163" t="s">
        <v>223</v>
      </c>
      <c r="C46" s="194" t="e">
        <v>#N/A</v>
      </c>
      <c r="D46" s="194" t="e">
        <v>#N/A</v>
      </c>
      <c r="E46" s="194" t="e">
        <v>#N/A</v>
      </c>
      <c r="F46" s="194" t="e">
        <v>#N/A</v>
      </c>
      <c r="G46" s="194" t="e">
        <v>#N/A</v>
      </c>
      <c r="H46" s="194">
        <v>117</v>
      </c>
      <c r="I46" s="194">
        <v>117</v>
      </c>
      <c r="J46" s="194">
        <v>68</v>
      </c>
      <c r="K46" s="194">
        <v>84</v>
      </c>
      <c r="L46" s="194">
        <v>88</v>
      </c>
      <c r="M46" s="194">
        <v>76</v>
      </c>
      <c r="N46" s="194">
        <v>81</v>
      </c>
      <c r="O46" s="195">
        <v>94</v>
      </c>
      <c r="P46" s="194">
        <v>84</v>
      </c>
      <c r="Q46" s="194">
        <v>124</v>
      </c>
      <c r="R46" s="194">
        <v>105</v>
      </c>
      <c r="S46" s="194">
        <v>120</v>
      </c>
      <c r="T46" s="194">
        <v>159</v>
      </c>
      <c r="U46" s="194">
        <v>120</v>
      </c>
      <c r="V46" s="194">
        <v>75</v>
      </c>
      <c r="W46" s="194">
        <v>65</v>
      </c>
      <c r="X46" s="194">
        <v>73</v>
      </c>
      <c r="Y46" s="194">
        <v>48</v>
      </c>
      <c r="Z46" s="194">
        <v>78</v>
      </c>
      <c r="AA46" s="195">
        <v>73</v>
      </c>
      <c r="AB46" s="194">
        <v>44</v>
      </c>
      <c r="AC46" s="194">
        <v>28</v>
      </c>
      <c r="AD46" s="194">
        <v>23</v>
      </c>
      <c r="AE46" s="195">
        <v>10</v>
      </c>
    </row>
    <row r="47" spans="1:31" ht="12.75">
      <c r="A47" s="166"/>
      <c r="B47" s="53" t="s">
        <v>224</v>
      </c>
      <c r="C47" s="196" t="e">
        <v>#N/A</v>
      </c>
      <c r="D47" s="196" t="e">
        <v>#N/A</v>
      </c>
      <c r="E47" s="196" t="e">
        <v>#N/A</v>
      </c>
      <c r="F47" s="196" t="e">
        <v>#N/A</v>
      </c>
      <c r="G47" s="196" t="e">
        <v>#N/A</v>
      </c>
      <c r="H47" s="196">
        <v>41</v>
      </c>
      <c r="I47" s="196">
        <v>41</v>
      </c>
      <c r="J47" s="196">
        <v>42</v>
      </c>
      <c r="K47" s="196">
        <v>45</v>
      </c>
      <c r="L47" s="196">
        <v>42</v>
      </c>
      <c r="M47" s="196">
        <v>38</v>
      </c>
      <c r="N47" s="196">
        <v>38</v>
      </c>
      <c r="O47" s="197">
        <v>47</v>
      </c>
      <c r="P47" s="196">
        <v>67</v>
      </c>
      <c r="Q47" s="196">
        <v>59</v>
      </c>
      <c r="R47" s="196">
        <v>57</v>
      </c>
      <c r="S47" s="196">
        <v>71</v>
      </c>
      <c r="T47" s="196">
        <v>53</v>
      </c>
      <c r="U47" s="196">
        <v>47</v>
      </c>
      <c r="V47" s="196">
        <v>35</v>
      </c>
      <c r="W47" s="196">
        <v>38</v>
      </c>
      <c r="X47" s="196">
        <v>31</v>
      </c>
      <c r="Y47" s="196">
        <v>39</v>
      </c>
      <c r="Z47" s="196">
        <v>31</v>
      </c>
      <c r="AA47" s="197">
        <v>23</v>
      </c>
      <c r="AB47" s="196">
        <v>17</v>
      </c>
      <c r="AC47" s="196">
        <v>14</v>
      </c>
      <c r="AD47" s="196">
        <v>4</v>
      </c>
      <c r="AE47" s="197">
        <v>1</v>
      </c>
    </row>
    <row r="48" spans="1:31" ht="12.75">
      <c r="A48" s="162"/>
      <c r="B48" s="163" t="s">
        <v>225</v>
      </c>
      <c r="C48" s="194" t="e">
        <v>#N/A</v>
      </c>
      <c r="D48" s="194" t="e">
        <v>#N/A</v>
      </c>
      <c r="E48" s="194" t="e">
        <v>#N/A</v>
      </c>
      <c r="F48" s="194" t="e">
        <v>#N/A</v>
      </c>
      <c r="G48" s="194" t="e">
        <v>#N/A</v>
      </c>
      <c r="H48" s="194">
        <v>25</v>
      </c>
      <c r="I48" s="194">
        <v>25</v>
      </c>
      <c r="J48" s="194">
        <v>30</v>
      </c>
      <c r="K48" s="194">
        <v>30</v>
      </c>
      <c r="L48" s="194">
        <v>23</v>
      </c>
      <c r="M48" s="194">
        <v>25</v>
      </c>
      <c r="N48" s="194">
        <v>30</v>
      </c>
      <c r="O48" s="195">
        <v>41</v>
      </c>
      <c r="P48" s="194">
        <v>47</v>
      </c>
      <c r="Q48" s="194">
        <v>38</v>
      </c>
      <c r="R48" s="194">
        <v>52</v>
      </c>
      <c r="S48" s="194">
        <v>38</v>
      </c>
      <c r="T48" s="194">
        <v>35</v>
      </c>
      <c r="U48" s="194">
        <v>22</v>
      </c>
      <c r="V48" s="194">
        <v>33</v>
      </c>
      <c r="W48" s="194">
        <v>20</v>
      </c>
      <c r="X48" s="194">
        <v>28</v>
      </c>
      <c r="Y48" s="194">
        <v>30</v>
      </c>
      <c r="Z48" s="194">
        <v>16</v>
      </c>
      <c r="AA48" s="195">
        <v>13</v>
      </c>
      <c r="AB48" s="194">
        <v>13</v>
      </c>
      <c r="AC48" s="194">
        <v>2</v>
      </c>
      <c r="AD48" s="194">
        <v>1</v>
      </c>
      <c r="AE48" s="195">
        <v>0</v>
      </c>
    </row>
    <row r="49" spans="1:31" ht="12.75">
      <c r="A49" s="166"/>
      <c r="B49" s="53" t="s">
        <v>226</v>
      </c>
      <c r="C49" s="196" t="e">
        <v>#N/A</v>
      </c>
      <c r="D49" s="196" t="e">
        <v>#N/A</v>
      </c>
      <c r="E49" s="196" t="e">
        <v>#N/A</v>
      </c>
      <c r="F49" s="196" t="e">
        <v>#N/A</v>
      </c>
      <c r="G49" s="196" t="e">
        <v>#N/A</v>
      </c>
      <c r="H49" s="196">
        <v>23</v>
      </c>
      <c r="I49" s="196">
        <v>23</v>
      </c>
      <c r="J49" s="196">
        <v>24</v>
      </c>
      <c r="K49" s="196">
        <v>18</v>
      </c>
      <c r="L49" s="196">
        <v>24</v>
      </c>
      <c r="M49" s="196">
        <v>21</v>
      </c>
      <c r="N49" s="196">
        <v>34</v>
      </c>
      <c r="O49" s="197">
        <v>42</v>
      </c>
      <c r="P49" s="196">
        <v>35</v>
      </c>
      <c r="Q49" s="196">
        <v>41</v>
      </c>
      <c r="R49" s="196">
        <v>32</v>
      </c>
      <c r="S49" s="196">
        <v>23</v>
      </c>
      <c r="T49" s="196">
        <v>15</v>
      </c>
      <c r="U49" s="196">
        <v>31</v>
      </c>
      <c r="V49" s="196">
        <v>19</v>
      </c>
      <c r="W49" s="196">
        <v>21</v>
      </c>
      <c r="X49" s="196">
        <v>29</v>
      </c>
      <c r="Y49" s="196">
        <v>9</v>
      </c>
      <c r="Z49" s="196">
        <v>9</v>
      </c>
      <c r="AA49" s="197">
        <v>12</v>
      </c>
      <c r="AB49" s="196">
        <v>1</v>
      </c>
      <c r="AC49" s="196">
        <v>0</v>
      </c>
      <c r="AD49" s="196">
        <v>0</v>
      </c>
      <c r="AE49" s="197">
        <v>0</v>
      </c>
    </row>
    <row r="50" spans="1:31" ht="12.75">
      <c r="A50" s="162"/>
      <c r="B50" s="163" t="s">
        <v>227</v>
      </c>
      <c r="C50" s="198" t="e">
        <v>#N/A</v>
      </c>
      <c r="D50" s="198" t="e">
        <v>#N/A</v>
      </c>
      <c r="E50" s="198" t="e">
        <v>#N/A</v>
      </c>
      <c r="F50" s="198" t="e">
        <v>#N/A</v>
      </c>
      <c r="G50" s="198" t="e">
        <v>#N/A</v>
      </c>
      <c r="H50" s="198">
        <v>133</v>
      </c>
      <c r="I50" s="198">
        <v>133</v>
      </c>
      <c r="J50" s="198">
        <v>137</v>
      </c>
      <c r="K50" s="198">
        <v>138</v>
      </c>
      <c r="L50" s="198">
        <v>136</v>
      </c>
      <c r="M50" s="198">
        <v>139</v>
      </c>
      <c r="N50" s="198">
        <v>138</v>
      </c>
      <c r="O50" s="199">
        <v>125</v>
      </c>
      <c r="P50" s="198">
        <v>108</v>
      </c>
      <c r="Q50" s="198">
        <v>93</v>
      </c>
      <c r="R50" s="198">
        <v>78</v>
      </c>
      <c r="S50" s="198">
        <v>76</v>
      </c>
      <c r="T50" s="198">
        <v>68</v>
      </c>
      <c r="U50" s="198">
        <v>63</v>
      </c>
      <c r="V50" s="198">
        <v>50</v>
      </c>
      <c r="W50" s="198">
        <v>45</v>
      </c>
      <c r="X50" s="198">
        <v>23</v>
      </c>
      <c r="Y50" s="198">
        <v>17</v>
      </c>
      <c r="Z50" s="198">
        <v>12</v>
      </c>
      <c r="AA50" s="199">
        <v>2</v>
      </c>
      <c r="AB50" s="198">
        <v>0</v>
      </c>
      <c r="AC50" s="198">
        <v>0</v>
      </c>
      <c r="AD50" s="198">
        <v>0</v>
      </c>
      <c r="AE50" s="199">
        <v>0</v>
      </c>
    </row>
    <row r="51" spans="1:31" ht="12.75">
      <c r="A51" s="166"/>
      <c r="B51" s="171" t="s">
        <v>80</v>
      </c>
      <c r="C51" s="200" t="e">
        <v>#N/A</v>
      </c>
      <c r="D51" s="200" t="e">
        <v>#N/A</v>
      </c>
      <c r="E51" s="200" t="e">
        <v>#N/A</v>
      </c>
      <c r="F51" s="200" t="e">
        <v>#N/A</v>
      </c>
      <c r="G51" s="200" t="e">
        <v>#N/A</v>
      </c>
      <c r="H51" s="200">
        <v>29047</v>
      </c>
      <c r="I51" s="200">
        <v>29047</v>
      </c>
      <c r="J51" s="200">
        <v>29653</v>
      </c>
      <c r="K51" s="200">
        <v>30218</v>
      </c>
      <c r="L51" s="200">
        <v>30713</v>
      </c>
      <c r="M51" s="200">
        <v>31131</v>
      </c>
      <c r="N51" s="200">
        <v>31479</v>
      </c>
      <c r="O51" s="201">
        <v>31798</v>
      </c>
      <c r="P51" s="200">
        <v>32137</v>
      </c>
      <c r="Q51" s="200">
        <v>32461</v>
      </c>
      <c r="R51" s="200">
        <v>32849</v>
      </c>
      <c r="S51" s="200">
        <v>33332</v>
      </c>
      <c r="T51" s="200">
        <v>33990</v>
      </c>
      <c r="U51" s="200">
        <v>34754</v>
      </c>
      <c r="V51" s="200">
        <v>35128</v>
      </c>
      <c r="W51" s="200">
        <v>35506</v>
      </c>
      <c r="X51" s="200">
        <v>35852</v>
      </c>
      <c r="Y51" s="200">
        <v>36117</v>
      </c>
      <c r="Z51" s="200">
        <v>36406</v>
      </c>
      <c r="AA51" s="201">
        <v>36659</v>
      </c>
      <c r="AB51" s="200">
        <v>36916</v>
      </c>
      <c r="AC51" s="200">
        <v>37179</v>
      </c>
      <c r="AD51" s="200">
        <v>34589</v>
      </c>
      <c r="AE51" s="201">
        <v>28380</v>
      </c>
    </row>
    <row r="52" spans="1:31" ht="12.75">
      <c r="A52" s="162"/>
      <c r="B52" s="202"/>
      <c r="C52" s="203"/>
      <c r="D52" s="203"/>
      <c r="E52" s="203"/>
      <c r="F52" s="203"/>
      <c r="G52" s="203"/>
      <c r="H52" s="203"/>
      <c r="I52" s="203"/>
      <c r="J52" s="203"/>
      <c r="K52" s="203"/>
      <c r="L52" s="203"/>
      <c r="M52" s="203"/>
      <c r="N52" s="203"/>
      <c r="O52" s="204"/>
      <c r="P52" s="203"/>
      <c r="Q52" s="203"/>
      <c r="R52" s="203"/>
      <c r="S52" s="203"/>
      <c r="T52" s="203"/>
      <c r="U52" s="203"/>
      <c r="V52" s="203"/>
      <c r="W52" s="203"/>
      <c r="X52" s="203"/>
      <c r="Y52" s="203"/>
      <c r="Z52" s="203"/>
      <c r="AA52" s="204"/>
      <c r="AB52" s="203"/>
      <c r="AC52" s="203"/>
      <c r="AD52" s="203"/>
      <c r="AE52" s="204"/>
    </row>
    <row r="53" spans="1:31" ht="12.75">
      <c r="A53" s="157" t="s">
        <v>228</v>
      </c>
      <c r="B53" s="171"/>
      <c r="C53" s="159"/>
      <c r="D53" s="159"/>
      <c r="E53" s="159"/>
      <c r="F53" s="159"/>
      <c r="G53" s="159"/>
      <c r="H53" s="159"/>
      <c r="I53" s="159"/>
      <c r="J53" s="159"/>
      <c r="K53" s="159"/>
      <c r="L53" s="159"/>
      <c r="M53" s="159"/>
      <c r="N53" s="159"/>
      <c r="O53" s="160"/>
      <c r="P53" s="159"/>
      <c r="Q53" s="159"/>
      <c r="R53" s="159"/>
      <c r="S53" s="159"/>
      <c r="T53" s="159"/>
      <c r="U53" s="159"/>
      <c r="V53" s="159"/>
      <c r="W53" s="159"/>
      <c r="X53" s="159"/>
      <c r="Y53" s="159"/>
      <c r="Z53" s="159"/>
      <c r="AA53" s="160"/>
      <c r="AB53" s="159"/>
      <c r="AC53" s="159"/>
      <c r="AD53" s="159"/>
      <c r="AE53" s="160"/>
    </row>
    <row r="54" spans="1:31" ht="12.75">
      <c r="A54" s="162"/>
      <c r="B54" s="163" t="s">
        <v>221</v>
      </c>
      <c r="C54" s="180" t="e">
        <v>#N/A</v>
      </c>
      <c r="D54" s="180" t="e">
        <v>#N/A</v>
      </c>
      <c r="E54" s="180" t="e">
        <v>#N/A</v>
      </c>
      <c r="F54" s="180" t="e">
        <v>#N/A</v>
      </c>
      <c r="G54" s="180" t="e">
        <v>#N/A</v>
      </c>
      <c r="H54" s="180">
        <v>0.9718387441043825</v>
      </c>
      <c r="I54" s="180">
        <v>0.9718387441043825</v>
      </c>
      <c r="J54" s="180">
        <v>0.9758540451219101</v>
      </c>
      <c r="K54" s="180">
        <v>0.9793500562578595</v>
      </c>
      <c r="L54" s="180">
        <v>0.9792595969133592</v>
      </c>
      <c r="M54" s="180">
        <v>0.9784137997494459</v>
      </c>
      <c r="N54" s="180">
        <v>0.9797960545125322</v>
      </c>
      <c r="O54" s="181">
        <v>0.9782376250078622</v>
      </c>
      <c r="P54" s="180">
        <v>0.9785294209167004</v>
      </c>
      <c r="Q54" s="180">
        <v>0.978620498444287</v>
      </c>
      <c r="R54" s="180">
        <v>0.9790252366890925</v>
      </c>
      <c r="S54" s="180">
        <v>0.9777991119644786</v>
      </c>
      <c r="T54" s="180">
        <v>0.9799352750809062</v>
      </c>
      <c r="U54" s="180">
        <v>0.9775277665880187</v>
      </c>
      <c r="V54" s="180">
        <v>0.9840298337508541</v>
      </c>
      <c r="W54" s="180">
        <v>0.9850729454176759</v>
      </c>
      <c r="X54" s="180">
        <v>0.9854122503626018</v>
      </c>
      <c r="Y54" s="180">
        <v>0.9897278290001938</v>
      </c>
      <c r="Z54" s="180">
        <v>0.9895346920837225</v>
      </c>
      <c r="AA54" s="181">
        <v>0.9896614746719768</v>
      </c>
      <c r="AB54" s="180">
        <v>0.9904106620435583</v>
      </c>
      <c r="AC54" s="180">
        <v>0.9933295677667501</v>
      </c>
      <c r="AD54" s="180">
        <v>0.9950562317499784</v>
      </c>
      <c r="AE54" s="181">
        <v>0.9965116279069768</v>
      </c>
    </row>
    <row r="55" spans="1:31" ht="12.75">
      <c r="A55" s="166"/>
      <c r="B55" s="53" t="s">
        <v>222</v>
      </c>
      <c r="C55" s="182" t="e">
        <v>#N/A</v>
      </c>
      <c r="D55" s="182" t="e">
        <v>#N/A</v>
      </c>
      <c r="E55" s="182" t="e">
        <v>#N/A</v>
      </c>
      <c r="F55" s="182" t="e">
        <v>#N/A</v>
      </c>
      <c r="G55" s="182" t="e">
        <v>#N/A</v>
      </c>
      <c r="H55" s="182">
        <v>0.016490515371639067</v>
      </c>
      <c r="I55" s="182">
        <v>0.016490515371639067</v>
      </c>
      <c r="J55" s="182">
        <v>0.013995211277105183</v>
      </c>
      <c r="K55" s="182">
        <v>0.010225693295386855</v>
      </c>
      <c r="L55" s="182">
        <v>0.010549278807019828</v>
      </c>
      <c r="M55" s="182">
        <v>0.011981626031929588</v>
      </c>
      <c r="N55" s="182">
        <v>0.01000667111407605</v>
      </c>
      <c r="O55" s="183">
        <v>0.010786841939744638</v>
      </c>
      <c r="P55" s="182">
        <v>0.010859756666770389</v>
      </c>
      <c r="Q55" s="182">
        <v>0.010443301192199871</v>
      </c>
      <c r="R55" s="182">
        <v>0.011111449359189016</v>
      </c>
      <c r="S55" s="182">
        <v>0.012360494419776791</v>
      </c>
      <c r="T55" s="182">
        <v>0.010355987055016181</v>
      </c>
      <c r="U55" s="182">
        <v>0.014329285837601426</v>
      </c>
      <c r="V55" s="182">
        <v>0.009935094511500797</v>
      </c>
      <c r="W55" s="182">
        <v>0.009604010589759477</v>
      </c>
      <c r="X55" s="182">
        <v>0.009455539439919669</v>
      </c>
      <c r="Y55" s="182">
        <v>0.0063128166791261734</v>
      </c>
      <c r="Z55" s="182">
        <v>0.006454979948360161</v>
      </c>
      <c r="AA55" s="183">
        <v>0.006983278321830928</v>
      </c>
      <c r="AB55" s="182">
        <v>0.007557698558890454</v>
      </c>
      <c r="AC55" s="182">
        <v>0.0054869684499314125</v>
      </c>
      <c r="AD55" s="182">
        <v>0.0041342623377374306</v>
      </c>
      <c r="AE55" s="183">
        <v>0.0031007751937984496</v>
      </c>
    </row>
    <row r="56" spans="1:31" ht="12.75">
      <c r="A56" s="162"/>
      <c r="B56" s="163" t="s">
        <v>223</v>
      </c>
      <c r="C56" s="180" t="e">
        <v>#N/A</v>
      </c>
      <c r="D56" s="180" t="e">
        <v>#N/A</v>
      </c>
      <c r="E56" s="180" t="e">
        <v>#N/A</v>
      </c>
      <c r="F56" s="180" t="e">
        <v>#N/A</v>
      </c>
      <c r="G56" s="180" t="e">
        <v>#N/A</v>
      </c>
      <c r="H56" s="180">
        <v>0.004027954694116432</v>
      </c>
      <c r="I56" s="180">
        <v>0.004027954694116432</v>
      </c>
      <c r="J56" s="180">
        <v>0.0022931912454051866</v>
      </c>
      <c r="K56" s="180">
        <v>0.0027798001191342908</v>
      </c>
      <c r="L56" s="180">
        <v>0.002865236219190571</v>
      </c>
      <c r="M56" s="180">
        <v>0.002441296456907905</v>
      </c>
      <c r="N56" s="180">
        <v>0.002573144000762413</v>
      </c>
      <c r="O56" s="181">
        <v>0.0029561607648279768</v>
      </c>
      <c r="P56" s="180">
        <v>0.002613809627532128</v>
      </c>
      <c r="Q56" s="180">
        <v>0.0038199685776778287</v>
      </c>
      <c r="R56" s="180">
        <v>0.0031964443362050596</v>
      </c>
      <c r="S56" s="180">
        <v>0.0036001440057602304</v>
      </c>
      <c r="T56" s="180">
        <v>0.004677846425419241</v>
      </c>
      <c r="U56" s="180">
        <v>0.0034528399608678138</v>
      </c>
      <c r="V56" s="180">
        <v>0.0021350489637895695</v>
      </c>
      <c r="W56" s="180">
        <v>0.0018306765053793725</v>
      </c>
      <c r="X56" s="180">
        <v>0.002036148610956153</v>
      </c>
      <c r="Y56" s="180">
        <v>0.0013290140377107734</v>
      </c>
      <c r="Z56" s="180">
        <v>0.002142503982859968</v>
      </c>
      <c r="AA56" s="181">
        <v>0.0019913254589596007</v>
      </c>
      <c r="AB56" s="180">
        <v>0.0011918951132300357</v>
      </c>
      <c r="AC56" s="180">
        <v>0.0007531133166572527</v>
      </c>
      <c r="AD56" s="180">
        <v>0.0006649512850906358</v>
      </c>
      <c r="AE56" s="181">
        <v>0.00035236081747709656</v>
      </c>
    </row>
    <row r="57" spans="1:31" ht="12.75">
      <c r="A57" s="166"/>
      <c r="B57" s="53" t="s">
        <v>224</v>
      </c>
      <c r="C57" s="182" t="e">
        <v>#N/A</v>
      </c>
      <c r="D57" s="182" t="e">
        <v>#N/A</v>
      </c>
      <c r="E57" s="182" t="e">
        <v>#N/A</v>
      </c>
      <c r="F57" s="182" t="e">
        <v>#N/A</v>
      </c>
      <c r="G57" s="182" t="e">
        <v>#N/A</v>
      </c>
      <c r="H57" s="182">
        <v>0.00141150549110063</v>
      </c>
      <c r="I57" s="182">
        <v>0.00141150549110063</v>
      </c>
      <c r="J57" s="182">
        <v>0.00141638282804438</v>
      </c>
      <c r="K57" s="182">
        <v>0.0014891786352505129</v>
      </c>
      <c r="L57" s="182">
        <v>0.0013674991046136815</v>
      </c>
      <c r="M57" s="182">
        <v>0.0012206482284539525</v>
      </c>
      <c r="N57" s="182">
        <v>0.0012071539756663171</v>
      </c>
      <c r="O57" s="183">
        <v>0.0014780803824139884</v>
      </c>
      <c r="P57" s="182">
        <v>0.0020848243457696736</v>
      </c>
      <c r="Q57" s="182">
        <v>0.0018175656942176766</v>
      </c>
      <c r="R57" s="182">
        <v>0.0017352126396541752</v>
      </c>
      <c r="S57" s="182">
        <v>0.002130085203408136</v>
      </c>
      <c r="T57" s="182">
        <v>0.0015592821418064136</v>
      </c>
      <c r="U57" s="182">
        <v>0.0013523623180065605</v>
      </c>
      <c r="V57" s="182">
        <v>0.0009963561831017992</v>
      </c>
      <c r="W57" s="182">
        <v>0.00107024164929871</v>
      </c>
      <c r="X57" s="182">
        <v>0.0008646658484882294</v>
      </c>
      <c r="Y57" s="182">
        <v>0.0010798239056400032</v>
      </c>
      <c r="Z57" s="182">
        <v>0.000851507993187936</v>
      </c>
      <c r="AA57" s="183">
        <v>0.0006274039117269975</v>
      </c>
      <c r="AB57" s="182">
        <v>0.00046050493011160474</v>
      </c>
      <c r="AC57" s="182">
        <v>0.00037655665832862637</v>
      </c>
      <c r="AD57" s="182">
        <v>0.00011564370175489317</v>
      </c>
      <c r="AE57" s="183">
        <v>3.5236081747709655E-05</v>
      </c>
    </row>
    <row r="58" spans="1:31" ht="12.75">
      <c r="A58" s="162"/>
      <c r="B58" s="163" t="s">
        <v>225</v>
      </c>
      <c r="C58" s="180" t="e">
        <v>#N/A</v>
      </c>
      <c r="D58" s="180" t="e">
        <v>#N/A</v>
      </c>
      <c r="E58" s="180" t="e">
        <v>#N/A</v>
      </c>
      <c r="F58" s="180" t="e">
        <v>#N/A</v>
      </c>
      <c r="G58" s="180" t="e">
        <v>#N/A</v>
      </c>
      <c r="H58" s="180">
        <v>0.0008606740799394086</v>
      </c>
      <c r="I58" s="180">
        <v>0.0008606740799394086</v>
      </c>
      <c r="J58" s="180">
        <v>0.0010117020200317</v>
      </c>
      <c r="K58" s="180">
        <v>0.0009927857568336753</v>
      </c>
      <c r="L58" s="180">
        <v>0.0007488685572884446</v>
      </c>
      <c r="M58" s="180">
        <v>0.0008030580450354951</v>
      </c>
      <c r="N58" s="180">
        <v>0.0009530162965786714</v>
      </c>
      <c r="O58" s="181">
        <v>0.001289389269765394</v>
      </c>
      <c r="P58" s="180">
        <v>0.0014624887201667859</v>
      </c>
      <c r="Q58" s="180">
        <v>0.001170635531869012</v>
      </c>
      <c r="R58" s="180">
        <v>0.0015830010045967914</v>
      </c>
      <c r="S58" s="180">
        <v>0.001140045601824073</v>
      </c>
      <c r="T58" s="180">
        <v>0.0010297146219476316</v>
      </c>
      <c r="U58" s="180">
        <v>0.0006330206594924325</v>
      </c>
      <c r="V58" s="180">
        <v>0.0009394215440674107</v>
      </c>
      <c r="W58" s="180">
        <v>0.0005632850785782684</v>
      </c>
      <c r="X58" s="180">
        <v>0.0007809885083119491</v>
      </c>
      <c r="Y58" s="180">
        <v>0.0008306337735692333</v>
      </c>
      <c r="Z58" s="180">
        <v>0.00043948799648409605</v>
      </c>
      <c r="AA58" s="181">
        <v>0.0003546196022804768</v>
      </c>
      <c r="AB58" s="180">
        <v>0.0003521508289088742</v>
      </c>
      <c r="AC58" s="180">
        <v>5.379380833266091E-05</v>
      </c>
      <c r="AD58" s="180">
        <v>2.8910925438723293E-05</v>
      </c>
      <c r="AE58" s="181">
        <v>0</v>
      </c>
    </row>
    <row r="59" spans="1:31" ht="12.75">
      <c r="A59" s="166"/>
      <c r="B59" s="53" t="s">
        <v>226</v>
      </c>
      <c r="C59" s="182" t="e">
        <v>#N/A</v>
      </c>
      <c r="D59" s="182" t="e">
        <v>#N/A</v>
      </c>
      <c r="E59" s="182" t="e">
        <v>#N/A</v>
      </c>
      <c r="F59" s="182" t="e">
        <v>#N/A</v>
      </c>
      <c r="G59" s="182" t="e">
        <v>#N/A</v>
      </c>
      <c r="H59" s="182">
        <v>0.0007918201535442559</v>
      </c>
      <c r="I59" s="182">
        <v>0.0007918201535442559</v>
      </c>
      <c r="J59" s="182">
        <v>0.00080936161602536</v>
      </c>
      <c r="K59" s="182">
        <v>0.0005956714541002052</v>
      </c>
      <c r="L59" s="182">
        <v>0.0007814280597792466</v>
      </c>
      <c r="M59" s="182">
        <v>0.0006745687578298159</v>
      </c>
      <c r="N59" s="182">
        <v>0.0010800851361224943</v>
      </c>
      <c r="O59" s="183">
        <v>0.0013208377885401597</v>
      </c>
      <c r="P59" s="182">
        <v>0.0010890873448050533</v>
      </c>
      <c r="Q59" s="182">
        <v>0.00126305412649025</v>
      </c>
      <c r="R59" s="182">
        <v>0.0009741544643672562</v>
      </c>
      <c r="S59" s="182">
        <v>0.0006900276011040442</v>
      </c>
      <c r="T59" s="182">
        <v>0.000441306266548985</v>
      </c>
      <c r="U59" s="182">
        <v>0.0008919836565575186</v>
      </c>
      <c r="V59" s="182">
        <v>0.0005408790708266909</v>
      </c>
      <c r="W59" s="182">
        <v>0.0005914493325071819</v>
      </c>
      <c r="X59" s="182">
        <v>0.0008088809550373759</v>
      </c>
      <c r="Y59" s="182">
        <v>0.00024919013207077</v>
      </c>
      <c r="Z59" s="182">
        <v>0.000247211998022304</v>
      </c>
      <c r="AA59" s="183">
        <v>0.00032734117133582474</v>
      </c>
      <c r="AB59" s="182">
        <v>2.708852530068263E-05</v>
      </c>
      <c r="AC59" s="182">
        <v>0</v>
      </c>
      <c r="AD59" s="182">
        <v>0</v>
      </c>
      <c r="AE59" s="183">
        <v>0</v>
      </c>
    </row>
    <row r="60" spans="1:31" ht="12.75">
      <c r="A60" s="162"/>
      <c r="B60" s="163" t="s">
        <v>227</v>
      </c>
      <c r="C60" s="184" t="e">
        <v>#N/A</v>
      </c>
      <c r="D60" s="184" t="e">
        <v>#N/A</v>
      </c>
      <c r="E60" s="184" t="e">
        <v>#N/A</v>
      </c>
      <c r="F60" s="184" t="e">
        <v>#N/A</v>
      </c>
      <c r="G60" s="184" t="e">
        <v>#N/A</v>
      </c>
      <c r="H60" s="184">
        <v>0.004578786105277653</v>
      </c>
      <c r="I60" s="184">
        <v>0.004578786105277653</v>
      </c>
      <c r="J60" s="184">
        <v>0.004620105891478096</v>
      </c>
      <c r="K60" s="184">
        <v>0.0045668144814349065</v>
      </c>
      <c r="L60" s="184">
        <v>0.004428092338749064</v>
      </c>
      <c r="M60" s="184">
        <v>0.004465002730397353</v>
      </c>
      <c r="N60" s="184">
        <v>0.0043838749642618885</v>
      </c>
      <c r="O60" s="185">
        <v>0.003931064846845714</v>
      </c>
      <c r="P60" s="184">
        <v>0.0033606123782555933</v>
      </c>
      <c r="Q60" s="184">
        <v>0.0028649764332583714</v>
      </c>
      <c r="R60" s="184">
        <v>0.002374501506895187</v>
      </c>
      <c r="S60" s="184">
        <v>0.002280091203648146</v>
      </c>
      <c r="T60" s="184">
        <v>0.0020005884083553987</v>
      </c>
      <c r="U60" s="184">
        <v>0.0018127409794556023</v>
      </c>
      <c r="V60" s="184">
        <v>0.0014233659758597131</v>
      </c>
      <c r="W60" s="184">
        <v>0.001267391426801104</v>
      </c>
      <c r="X60" s="184">
        <v>0.0006415262746848154</v>
      </c>
      <c r="Y60" s="184">
        <v>0.0004706924716892322</v>
      </c>
      <c r="Z60" s="184">
        <v>0.000329615997363072</v>
      </c>
      <c r="AA60" s="185">
        <v>5.4556861889304126E-05</v>
      </c>
      <c r="AB60" s="184">
        <v>0</v>
      </c>
      <c r="AC60" s="184">
        <v>0</v>
      </c>
      <c r="AD60" s="184">
        <v>0</v>
      </c>
      <c r="AE60" s="185">
        <v>0</v>
      </c>
    </row>
    <row r="61" spans="1:31" ht="12.75">
      <c r="A61" s="166"/>
      <c r="B61" s="171" t="s">
        <v>80</v>
      </c>
      <c r="C61" s="182" t="e">
        <v>#N/A</v>
      </c>
      <c r="D61" s="182" t="e">
        <v>#N/A</v>
      </c>
      <c r="E61" s="182" t="e">
        <v>#N/A</v>
      </c>
      <c r="F61" s="182" t="e">
        <v>#N/A</v>
      </c>
      <c r="G61" s="182" t="e">
        <v>#N/A</v>
      </c>
      <c r="H61" s="182">
        <v>1</v>
      </c>
      <c r="I61" s="182">
        <v>1</v>
      </c>
      <c r="J61" s="182">
        <v>1</v>
      </c>
      <c r="K61" s="182">
        <v>1</v>
      </c>
      <c r="L61" s="182">
        <v>1</v>
      </c>
      <c r="M61" s="182">
        <v>1</v>
      </c>
      <c r="N61" s="182">
        <v>1</v>
      </c>
      <c r="O61" s="183">
        <v>1</v>
      </c>
      <c r="P61" s="182">
        <v>1</v>
      </c>
      <c r="Q61" s="182">
        <v>1</v>
      </c>
      <c r="R61" s="182">
        <v>1</v>
      </c>
      <c r="S61" s="182">
        <v>1</v>
      </c>
      <c r="T61" s="182">
        <v>1</v>
      </c>
      <c r="U61" s="182">
        <v>1</v>
      </c>
      <c r="V61" s="182">
        <v>1</v>
      </c>
      <c r="W61" s="182">
        <v>1</v>
      </c>
      <c r="X61" s="182">
        <v>1</v>
      </c>
      <c r="Y61" s="182">
        <v>1</v>
      </c>
      <c r="Z61" s="182">
        <v>1</v>
      </c>
      <c r="AA61" s="183">
        <v>1</v>
      </c>
      <c r="AB61" s="182">
        <v>1</v>
      </c>
      <c r="AC61" s="182">
        <v>1</v>
      </c>
      <c r="AD61" s="182">
        <v>1</v>
      </c>
      <c r="AE61" s="183">
        <v>1</v>
      </c>
    </row>
    <row r="62" spans="1:31" ht="12.75">
      <c r="A62" s="162"/>
      <c r="B62" s="202"/>
      <c r="C62" s="188"/>
      <c r="D62" s="188"/>
      <c r="E62" s="188"/>
      <c r="F62" s="188"/>
      <c r="G62" s="188"/>
      <c r="H62" s="188"/>
      <c r="I62" s="188"/>
      <c r="J62" s="188"/>
      <c r="K62" s="188"/>
      <c r="L62" s="188"/>
      <c r="M62" s="188"/>
      <c r="N62" s="188"/>
      <c r="O62" s="189"/>
      <c r="P62" s="188"/>
      <c r="Q62" s="188"/>
      <c r="R62" s="188"/>
      <c r="S62" s="188"/>
      <c r="T62" s="188"/>
      <c r="U62" s="188"/>
      <c r="V62" s="188"/>
      <c r="W62" s="188"/>
      <c r="X62" s="188"/>
      <c r="Y62" s="188"/>
      <c r="Z62" s="188"/>
      <c r="AA62" s="189"/>
      <c r="AB62" s="188"/>
      <c r="AC62" s="188"/>
      <c r="AD62" s="188"/>
      <c r="AE62" s="189"/>
    </row>
    <row r="63" spans="1:31" ht="12.75">
      <c r="A63" s="166"/>
      <c r="B63" s="190" t="s">
        <v>229</v>
      </c>
      <c r="C63" s="186" t="e">
        <v>#N/A</v>
      </c>
      <c r="D63" s="186" t="e">
        <v>#N/A</v>
      </c>
      <c r="E63" s="186" t="e">
        <v>#N/A</v>
      </c>
      <c r="F63" s="186" t="e">
        <v>#N/A</v>
      </c>
      <c r="G63" s="186" t="e">
        <v>#N/A</v>
      </c>
      <c r="H63" s="186">
        <v>0.028161255895617444</v>
      </c>
      <c r="I63" s="186">
        <v>0.028161255895617444</v>
      </c>
      <c r="J63" s="186">
        <v>0.024145954878089904</v>
      </c>
      <c r="K63" s="186">
        <v>0.020649943742140443</v>
      </c>
      <c r="L63" s="186">
        <v>0.020740403086640838</v>
      </c>
      <c r="M63" s="186">
        <v>0.02158620025055411</v>
      </c>
      <c r="N63" s="186">
        <v>0.020203945487467834</v>
      </c>
      <c r="O63" s="187">
        <v>0.02176237499213787</v>
      </c>
      <c r="P63" s="186">
        <v>0.02147057908329962</v>
      </c>
      <c r="Q63" s="186">
        <v>0.021379501555713006</v>
      </c>
      <c r="R63" s="186">
        <v>0.020974763310907488</v>
      </c>
      <c r="S63" s="186">
        <v>0.022200888035521418</v>
      </c>
      <c r="T63" s="186">
        <v>0.020064724919093852</v>
      </c>
      <c r="U63" s="186">
        <v>0.022472233411981356</v>
      </c>
      <c r="V63" s="186">
        <v>0.01597016624914598</v>
      </c>
      <c r="W63" s="186">
        <v>0.014927054582324115</v>
      </c>
      <c r="X63" s="186">
        <v>0.014587749637398192</v>
      </c>
      <c r="Y63" s="186">
        <v>0.010272170999806188</v>
      </c>
      <c r="Z63" s="186">
        <v>0.010465307916277537</v>
      </c>
      <c r="AA63" s="187">
        <v>0.010338525328023132</v>
      </c>
      <c r="AB63" s="186">
        <v>0.009589337956441651</v>
      </c>
      <c r="AC63" s="186">
        <v>0.006670432233249953</v>
      </c>
      <c r="AD63" s="186">
        <v>0.0049437682500216825</v>
      </c>
      <c r="AE63" s="187">
        <v>0.003488372093023256</v>
      </c>
    </row>
    <row r="64" spans="1:31" ht="12.75">
      <c r="A64" s="162"/>
      <c r="B64" s="191" t="s">
        <v>230</v>
      </c>
      <c r="C64" s="192" t="e">
        <v>#N/A</v>
      </c>
      <c r="D64" s="192" t="e">
        <v>#N/A</v>
      </c>
      <c r="E64" s="192" t="e">
        <v>#N/A</v>
      </c>
      <c r="F64" s="192" t="e">
        <v>#N/A</v>
      </c>
      <c r="G64" s="192" t="e">
        <v>#N/A</v>
      </c>
      <c r="H64" s="192">
        <v>0.01167074052397838</v>
      </c>
      <c r="I64" s="192">
        <v>0.01167074052397838</v>
      </c>
      <c r="J64" s="192">
        <v>0.010150743600984722</v>
      </c>
      <c r="K64" s="192">
        <v>0.01042425044675359</v>
      </c>
      <c r="L64" s="192">
        <v>0.010191124279621006</v>
      </c>
      <c r="M64" s="192">
        <v>0.009604574218624522</v>
      </c>
      <c r="N64" s="192">
        <v>0.010197274373391785</v>
      </c>
      <c r="O64" s="193">
        <v>0.010975533052393233</v>
      </c>
      <c r="P64" s="192">
        <v>0.010610822416529234</v>
      </c>
      <c r="Q64" s="192">
        <v>0.01093620036351314</v>
      </c>
      <c r="R64" s="192">
        <v>0.00986331395171847</v>
      </c>
      <c r="S64" s="192">
        <v>0.009840393615744628</v>
      </c>
      <c r="T64" s="192">
        <v>0.009708737864077669</v>
      </c>
      <c r="U64" s="192">
        <v>0.008142947574379928</v>
      </c>
      <c r="V64" s="192">
        <v>0.006035071737645184</v>
      </c>
      <c r="W64" s="192">
        <v>0.005323043992564638</v>
      </c>
      <c r="X64" s="192">
        <v>0.005132210197478523</v>
      </c>
      <c r="Y64" s="192">
        <v>0.003959354320680012</v>
      </c>
      <c r="Z64" s="192">
        <v>0.004010327967917376</v>
      </c>
      <c r="AA64" s="193">
        <v>0.003355247006192204</v>
      </c>
      <c r="AB64" s="192">
        <v>0.0020316393975511973</v>
      </c>
      <c r="AC64" s="192">
        <v>0.00118346378331854</v>
      </c>
      <c r="AD64" s="192">
        <v>0.0008095059122842522</v>
      </c>
      <c r="AE64" s="193">
        <v>0.0003875968992248062</v>
      </c>
    </row>
    <row r="65" spans="1:31" ht="12.75">
      <c r="A65" s="166"/>
      <c r="B65" s="190" t="s">
        <v>231</v>
      </c>
      <c r="C65" s="186" t="e">
        <v>#N/A</v>
      </c>
      <c r="D65" s="186" t="e">
        <v>#N/A</v>
      </c>
      <c r="E65" s="186" t="e">
        <v>#N/A</v>
      </c>
      <c r="F65" s="186" t="e">
        <v>#N/A</v>
      </c>
      <c r="G65" s="186" t="e">
        <v>#N/A</v>
      </c>
      <c r="H65" s="186">
        <v>0.007642785829861947</v>
      </c>
      <c r="I65" s="186">
        <v>0.007642785829861947</v>
      </c>
      <c r="J65" s="186">
        <v>0.007857552355579537</v>
      </c>
      <c r="K65" s="186">
        <v>0.0076444503276193</v>
      </c>
      <c r="L65" s="186">
        <v>0.007325888060430437</v>
      </c>
      <c r="M65" s="186">
        <v>0.007163277761716616</v>
      </c>
      <c r="N65" s="186">
        <v>0.007624130372629372</v>
      </c>
      <c r="O65" s="187">
        <v>0.008019372287565257</v>
      </c>
      <c r="P65" s="186">
        <v>0.007997012788997105</v>
      </c>
      <c r="Q65" s="186">
        <v>0.007116231785835311</v>
      </c>
      <c r="R65" s="186">
        <v>0.00666686961551341</v>
      </c>
      <c r="S65" s="186">
        <v>0.006240249609984399</v>
      </c>
      <c r="T65" s="186">
        <v>0.005030891438658428</v>
      </c>
      <c r="U65" s="186">
        <v>0.004690107613512114</v>
      </c>
      <c r="V65" s="186">
        <v>0.003900022773855614</v>
      </c>
      <c r="W65" s="186">
        <v>0.0034923674871852645</v>
      </c>
      <c r="X65" s="186">
        <v>0.0030960615865223695</v>
      </c>
      <c r="Y65" s="186">
        <v>0.002630340282969239</v>
      </c>
      <c r="Z65" s="186">
        <v>0.0018678239850574083</v>
      </c>
      <c r="AA65" s="187">
        <v>0.0013639215472326033</v>
      </c>
      <c r="AB65" s="186">
        <v>0.0008397442843211615</v>
      </c>
      <c r="AC65" s="186">
        <v>0.0004303504666612873</v>
      </c>
      <c r="AD65" s="186">
        <v>0.00014455462719361646</v>
      </c>
      <c r="AE65" s="187">
        <v>3.5236081747709655E-05</v>
      </c>
    </row>
    <row r="66" spans="1:31" ht="15">
      <c r="A66" s="108" t="s">
        <v>232</v>
      </c>
      <c r="B66" s="205"/>
      <c r="C66" s="205"/>
      <c r="D66" s="205"/>
      <c r="E66" s="205"/>
      <c r="F66" s="205"/>
      <c r="G66" s="205"/>
      <c r="H66" s="205"/>
      <c r="I66" s="205"/>
      <c r="J66" s="205"/>
      <c r="K66" s="205"/>
      <c r="L66" s="205"/>
      <c r="M66" s="205"/>
      <c r="N66" s="205"/>
      <c r="O66" s="260"/>
      <c r="P66" s="205"/>
      <c r="Q66" s="205"/>
      <c r="R66" s="205"/>
      <c r="S66" s="205"/>
      <c r="T66" s="205"/>
      <c r="U66" s="205"/>
      <c r="V66" s="205"/>
      <c r="W66" s="205"/>
      <c r="X66" s="205"/>
      <c r="Y66" s="205"/>
      <c r="Z66" s="205"/>
      <c r="AA66" s="155"/>
      <c r="AB66" s="156"/>
      <c r="AC66" s="156"/>
      <c r="AD66" s="156"/>
      <c r="AE66" s="257"/>
    </row>
    <row r="67" spans="1:31" s="210" customFormat="1" ht="12.75">
      <c r="A67" s="206"/>
      <c r="B67" s="53" t="s">
        <v>18</v>
      </c>
      <c r="C67" s="207">
        <v>2414429.06</v>
      </c>
      <c r="D67" s="207">
        <v>2414429.06</v>
      </c>
      <c r="E67" s="207">
        <v>2414429.06</v>
      </c>
      <c r="F67" s="207">
        <v>2414429.06</v>
      </c>
      <c r="G67" s="207">
        <v>2414429.06</v>
      </c>
      <c r="H67" s="207">
        <v>2414429.06</v>
      </c>
      <c r="I67" s="207">
        <v>2247256.25</v>
      </c>
      <c r="J67" s="207">
        <v>2414429.06</v>
      </c>
      <c r="K67" s="207">
        <v>2156350.85</v>
      </c>
      <c r="L67" s="207">
        <v>2253004.41</v>
      </c>
      <c r="M67" s="207">
        <v>2390762.75</v>
      </c>
      <c r="N67" s="207">
        <v>2629203.61</v>
      </c>
      <c r="O67" s="208">
        <v>2340120.2</v>
      </c>
      <c r="P67" s="207">
        <v>2440469.88</v>
      </c>
      <c r="Q67" s="207">
        <v>2059864.08</v>
      </c>
      <c r="R67" s="207">
        <v>1718941.61</v>
      </c>
      <c r="S67" s="207">
        <v>2684298.67</v>
      </c>
      <c r="T67" s="207">
        <v>2224707.73</v>
      </c>
      <c r="U67" s="207">
        <v>2084926.52</v>
      </c>
      <c r="V67" s="207">
        <v>1401766.34</v>
      </c>
      <c r="W67" s="207">
        <v>935196.5</v>
      </c>
      <c r="X67" s="207">
        <v>1199828.75</v>
      </c>
      <c r="Y67" s="207">
        <v>1083088.21</v>
      </c>
      <c r="Z67" s="207">
        <v>462966.82</v>
      </c>
      <c r="AA67" s="208">
        <v>350754.05</v>
      </c>
      <c r="AB67" s="209">
        <v>155805.73</v>
      </c>
      <c r="AC67" s="209">
        <v>86322.77</v>
      </c>
      <c r="AD67" s="209">
        <v>7733.39</v>
      </c>
      <c r="AE67" s="217">
        <v>0</v>
      </c>
    </row>
    <row r="68" spans="1:31" ht="12.75">
      <c r="A68" s="211"/>
      <c r="B68" s="163" t="s">
        <v>233</v>
      </c>
      <c r="C68" s="180">
        <v>0.004342638408876482</v>
      </c>
      <c r="D68" s="180">
        <v>0.004342638408876482</v>
      </c>
      <c r="E68" s="180">
        <v>0.004342638408876482</v>
      </c>
      <c r="F68" s="180">
        <v>0.004342638408876482</v>
      </c>
      <c r="G68" s="180">
        <v>0.004342638408876482</v>
      </c>
      <c r="H68" s="180">
        <v>0.004342638408876482</v>
      </c>
      <c r="I68" s="180">
        <v>0.004263037143843973</v>
      </c>
      <c r="J68" s="180">
        <v>0.004342638408876482</v>
      </c>
      <c r="K68" s="180">
        <v>0.0036927674823302556</v>
      </c>
      <c r="L68" s="180">
        <v>0.0037052168050390267</v>
      </c>
      <c r="M68" s="180">
        <v>0.003814657869293684</v>
      </c>
      <c r="N68" s="180">
        <v>0.004073512988459</v>
      </c>
      <c r="O68" s="181">
        <v>0.0035240301128047604</v>
      </c>
      <c r="P68" s="180">
        <v>0.0035441850223026992</v>
      </c>
      <c r="Q68" s="180">
        <v>0.002888844654131325</v>
      </c>
      <c r="R68" s="180">
        <v>0.0023091341949090616</v>
      </c>
      <c r="S68" s="180">
        <v>0.003403568899800559</v>
      </c>
      <c r="T68" s="180">
        <v>0.0026329877322643466</v>
      </c>
      <c r="U68" s="180">
        <v>0.0023101952090213733</v>
      </c>
      <c r="V68" s="180">
        <v>0.001494613913048304</v>
      </c>
      <c r="W68" s="180">
        <v>0.0009626225246758425</v>
      </c>
      <c r="X68" s="180">
        <v>0.0012012596104580592</v>
      </c>
      <c r="Y68" s="180">
        <v>0.0010661829383359228</v>
      </c>
      <c r="Z68" s="180">
        <v>0.0004465293158805559</v>
      </c>
      <c r="AA68" s="181">
        <v>0.00033263350318325254</v>
      </c>
      <c r="AB68" s="212">
        <v>0.00014427957889443787</v>
      </c>
      <c r="AC68" s="212">
        <v>7.809960602209298E-05</v>
      </c>
      <c r="AD68" s="212">
        <v>7.560585296779107E-06</v>
      </c>
      <c r="AE68" s="261">
        <v>0</v>
      </c>
    </row>
    <row r="69" spans="1:31" ht="12.75">
      <c r="A69" s="166"/>
      <c r="B69" s="177"/>
      <c r="C69" s="159"/>
      <c r="D69" s="159"/>
      <c r="E69" s="159"/>
      <c r="F69" s="159"/>
      <c r="G69" s="159"/>
      <c r="H69" s="159"/>
      <c r="I69" s="159"/>
      <c r="J69" s="159"/>
      <c r="K69" s="159"/>
      <c r="L69" s="159"/>
      <c r="M69" s="159"/>
      <c r="N69" s="159"/>
      <c r="O69" s="160"/>
      <c r="P69" s="159"/>
      <c r="Q69" s="159"/>
      <c r="R69" s="159"/>
      <c r="S69" s="159"/>
      <c r="T69" s="159"/>
      <c r="U69" s="159"/>
      <c r="V69" s="159"/>
      <c r="W69" s="159"/>
      <c r="X69" s="159"/>
      <c r="Y69" s="159"/>
      <c r="Z69" s="159"/>
      <c r="AA69" s="160"/>
      <c r="AB69" s="161"/>
      <c r="AC69" s="161"/>
      <c r="AD69" s="161"/>
      <c r="AE69" s="259"/>
    </row>
    <row r="70" spans="1:31" ht="12.75">
      <c r="A70" s="162"/>
      <c r="B70" s="163" t="s">
        <v>381</v>
      </c>
      <c r="C70" s="213">
        <v>107508.03</v>
      </c>
      <c r="D70" s="213">
        <v>107508.03</v>
      </c>
      <c r="E70" s="213">
        <v>107508.03</v>
      </c>
      <c r="F70" s="213">
        <v>107508.03</v>
      </c>
      <c r="G70" s="213">
        <v>107508.03</v>
      </c>
      <c r="H70" s="213">
        <v>107508.03</v>
      </c>
      <c r="I70" s="213">
        <v>239098.53</v>
      </c>
      <c r="J70" s="213">
        <v>107508.03</v>
      </c>
      <c r="K70" s="213">
        <v>108789.16</v>
      </c>
      <c r="L70" s="213">
        <v>15348.35</v>
      </c>
      <c r="M70" s="213">
        <v>172506.2</v>
      </c>
      <c r="N70" s="213">
        <v>396206.13</v>
      </c>
      <c r="O70" s="214">
        <v>77799.98</v>
      </c>
      <c r="P70" s="213">
        <v>643073.57</v>
      </c>
      <c r="Q70" s="213">
        <v>421654.23</v>
      </c>
      <c r="R70" s="213">
        <v>244134.86</v>
      </c>
      <c r="S70" s="213">
        <v>452676.68</v>
      </c>
      <c r="T70" s="213">
        <v>646785.91</v>
      </c>
      <c r="U70" s="213">
        <v>495182.56</v>
      </c>
      <c r="V70" s="213">
        <v>306060.41</v>
      </c>
      <c r="W70" s="213">
        <v>115105.16</v>
      </c>
      <c r="X70" s="213">
        <v>105673.03</v>
      </c>
      <c r="Y70" s="213">
        <v>609522.3</v>
      </c>
      <c r="Z70" s="213">
        <v>118787.98</v>
      </c>
      <c r="AA70" s="214">
        <v>137359.17</v>
      </c>
      <c r="AB70" s="215">
        <v>47300.35</v>
      </c>
      <c r="AC70" s="215">
        <v>53996.11</v>
      </c>
      <c r="AD70" s="215">
        <v>5258.44</v>
      </c>
      <c r="AE70" s="262">
        <v>398.57</v>
      </c>
    </row>
    <row r="71" spans="1:31" ht="12.75">
      <c r="A71" s="216"/>
      <c r="B71" s="53" t="s">
        <v>382</v>
      </c>
      <c r="C71" s="207">
        <v>5281127.18</v>
      </c>
      <c r="D71" s="207">
        <v>5281127.18</v>
      </c>
      <c r="E71" s="207">
        <v>5281127.18</v>
      </c>
      <c r="F71" s="207">
        <v>5281127.18</v>
      </c>
      <c r="G71" s="207">
        <v>5281127.18</v>
      </c>
      <c r="H71" s="207">
        <v>5281127.18</v>
      </c>
      <c r="I71" s="207">
        <v>5520225.710000001</v>
      </c>
      <c r="J71" s="207">
        <v>5281127.18</v>
      </c>
      <c r="K71" s="207">
        <v>5173619.15</v>
      </c>
      <c r="L71" s="207">
        <v>5064829.99</v>
      </c>
      <c r="M71" s="207">
        <v>5049481.64</v>
      </c>
      <c r="N71" s="207">
        <v>4876975.44</v>
      </c>
      <c r="O71" s="208">
        <v>4480769.31</v>
      </c>
      <c r="P71" s="207">
        <v>4402969.33</v>
      </c>
      <c r="Q71" s="207">
        <v>3759895.76</v>
      </c>
      <c r="R71" s="207">
        <v>3338241.53</v>
      </c>
      <c r="S71" s="207">
        <v>3094106.67</v>
      </c>
      <c r="T71" s="207">
        <v>2641429.99</v>
      </c>
      <c r="U71" s="207">
        <v>1994644.08</v>
      </c>
      <c r="V71" s="207">
        <v>1499461.52</v>
      </c>
      <c r="W71" s="207">
        <v>1193401.11</v>
      </c>
      <c r="X71" s="207">
        <v>1078295.95</v>
      </c>
      <c r="Y71" s="207">
        <v>972622.92</v>
      </c>
      <c r="Z71" s="207">
        <v>363100.62</v>
      </c>
      <c r="AA71" s="208">
        <v>244312.64</v>
      </c>
      <c r="AB71" s="209">
        <v>106953.47</v>
      </c>
      <c r="AC71" s="209">
        <v>59653.12</v>
      </c>
      <c r="AD71" s="209">
        <v>5657.01</v>
      </c>
      <c r="AE71" s="217">
        <v>398.57</v>
      </c>
    </row>
    <row r="72" spans="1:31" ht="12.75">
      <c r="A72" s="218"/>
      <c r="B72" s="163"/>
      <c r="C72" s="219"/>
      <c r="D72" s="219"/>
      <c r="E72" s="219"/>
      <c r="F72" s="219"/>
      <c r="G72" s="219"/>
      <c r="H72" s="219"/>
      <c r="I72" s="219"/>
      <c r="J72" s="219"/>
      <c r="K72" s="219"/>
      <c r="L72" s="219"/>
      <c r="M72" s="219"/>
      <c r="N72" s="219"/>
      <c r="O72" s="220"/>
      <c r="P72" s="219"/>
      <c r="Q72" s="219"/>
      <c r="R72" s="219"/>
      <c r="S72" s="219"/>
      <c r="T72" s="219"/>
      <c r="U72" s="219"/>
      <c r="V72" s="219"/>
      <c r="W72" s="219"/>
      <c r="X72" s="219"/>
      <c r="Y72" s="219"/>
      <c r="Z72" s="219"/>
      <c r="AA72" s="220"/>
      <c r="AB72" s="219"/>
      <c r="AC72" s="219"/>
      <c r="AD72" s="219"/>
      <c r="AE72" s="220"/>
    </row>
    <row r="73" spans="1:31" ht="12.75">
      <c r="A73" s="216"/>
      <c r="B73" s="53" t="s">
        <v>234</v>
      </c>
      <c r="C73" s="221">
        <v>9.348524347826087E-05</v>
      </c>
      <c r="D73" s="221">
        <v>9.348524347826087E-05</v>
      </c>
      <c r="E73" s="221">
        <v>9.348524347826087E-05</v>
      </c>
      <c r="F73" s="221">
        <v>9.348524347826087E-05</v>
      </c>
      <c r="G73" s="221">
        <v>9.348524347826087E-05</v>
      </c>
      <c r="H73" s="221">
        <v>9.348524347826087E-05</v>
      </c>
      <c r="I73" s="221">
        <v>0.0002079117652173913</v>
      </c>
      <c r="J73" s="221">
        <v>9.348524347826087E-05</v>
      </c>
      <c r="K73" s="221">
        <v>9.459926956521739E-05</v>
      </c>
      <c r="L73" s="221">
        <v>1.3346391304347827E-05</v>
      </c>
      <c r="M73" s="221">
        <v>0.00015000539130434785</v>
      </c>
      <c r="N73" s="221">
        <v>0.0003445270695652174</v>
      </c>
      <c r="O73" s="222">
        <v>6.765215652173913E-05</v>
      </c>
      <c r="P73" s="221">
        <v>0.0005591944086956521</v>
      </c>
      <c r="Q73" s="221">
        <v>0.00036665585217391305</v>
      </c>
      <c r="R73" s="221">
        <v>0.00021229118260869564</v>
      </c>
      <c r="S73" s="221">
        <v>0.0003936318956521739</v>
      </c>
      <c r="T73" s="221">
        <v>0.0005624225304347826</v>
      </c>
      <c r="U73" s="221">
        <v>0.0004305935304347826</v>
      </c>
      <c r="V73" s="221">
        <v>0.0002661394869565217</v>
      </c>
      <c r="W73" s="221">
        <v>0.00010009144347826087</v>
      </c>
      <c r="X73" s="221">
        <v>9.188959130434783E-05</v>
      </c>
      <c r="Y73" s="221">
        <v>0.0005300193913043478</v>
      </c>
      <c r="Z73" s="221">
        <v>0.00010329389565217392</v>
      </c>
      <c r="AA73" s="222">
        <v>0.00011944275652173915</v>
      </c>
      <c r="AB73" s="221">
        <v>4.113073913043478E-05</v>
      </c>
      <c r="AC73" s="221">
        <v>4.695313913043478E-05</v>
      </c>
      <c r="AD73" s="221">
        <v>4.5725565217391305E-06</v>
      </c>
      <c r="AE73" s="222">
        <v>3.465826086956522E-07</v>
      </c>
    </row>
    <row r="74" spans="1:31" ht="13.5" thickBot="1">
      <c r="A74" s="223"/>
      <c r="B74" s="224" t="s">
        <v>235</v>
      </c>
      <c r="C74" s="225">
        <v>0.004592284504347827</v>
      </c>
      <c r="D74" s="225">
        <v>0.004592284504347827</v>
      </c>
      <c r="E74" s="225">
        <v>0.004592284504347827</v>
      </c>
      <c r="F74" s="225">
        <v>0.004592284504347827</v>
      </c>
      <c r="G74" s="225">
        <v>0.004592284504347827</v>
      </c>
      <c r="H74" s="225">
        <v>0.004592284504347827</v>
      </c>
      <c r="I74" s="225">
        <v>0.004800196269565218</v>
      </c>
      <c r="J74" s="225">
        <v>0.004592284504347827</v>
      </c>
      <c r="K74" s="225">
        <v>0.004498799260869566</v>
      </c>
      <c r="L74" s="225">
        <v>0.004404199991304348</v>
      </c>
      <c r="M74" s="225">
        <v>0.0043908536</v>
      </c>
      <c r="N74" s="225">
        <v>0.004240848208695653</v>
      </c>
      <c r="O74" s="226">
        <v>0.0038963211391304354</v>
      </c>
      <c r="P74" s="225">
        <v>0.0038286689826086957</v>
      </c>
      <c r="Q74" s="225">
        <v>0.0032694745739130435</v>
      </c>
      <c r="R74" s="225">
        <v>0.0029028187217391304</v>
      </c>
      <c r="S74" s="225">
        <v>0.0026905275391304346</v>
      </c>
      <c r="T74" s="225">
        <v>0.0022968956434782604</v>
      </c>
      <c r="U74" s="225">
        <v>0.001734473113043478</v>
      </c>
      <c r="V74" s="225">
        <v>0.0013038795826086954</v>
      </c>
      <c r="W74" s="225">
        <v>0.0010377400956521738</v>
      </c>
      <c r="X74" s="225">
        <v>0.000937648652173913</v>
      </c>
      <c r="Y74" s="225">
        <v>0.0008457590608695652</v>
      </c>
      <c r="Z74" s="225">
        <v>0.0003157396695652174</v>
      </c>
      <c r="AA74" s="226">
        <v>0.0002124457739130435</v>
      </c>
      <c r="AB74" s="225">
        <v>9.300301739130434E-05</v>
      </c>
      <c r="AC74" s="225">
        <v>5.187227826086957E-05</v>
      </c>
      <c r="AD74" s="225">
        <v>4.919139130434782E-06</v>
      </c>
      <c r="AE74" s="226">
        <v>3.465826086956522E-07</v>
      </c>
    </row>
    <row r="75" spans="14:31" ht="12.75">
      <c r="N75" s="210"/>
      <c r="O75" s="210"/>
      <c r="P75" s="210"/>
      <c r="Q75" s="210"/>
      <c r="R75" s="210"/>
      <c r="S75" s="210"/>
      <c r="T75" s="210"/>
      <c r="U75" s="210"/>
      <c r="V75" s="210"/>
      <c r="W75" s="210"/>
      <c r="X75" s="210"/>
      <c r="Y75" s="210"/>
      <c r="Z75" s="210"/>
      <c r="AA75" s="210"/>
      <c r="AB75" s="210"/>
      <c r="AC75" s="210"/>
      <c r="AD75" s="210"/>
      <c r="AE75" s="159"/>
    </row>
    <row r="76" spans="1:31" ht="17.25" customHeight="1">
      <c r="A76" s="229"/>
      <c r="C76" s="230" t="s">
        <v>383</v>
      </c>
      <c r="D76" s="230" t="s">
        <v>384</v>
      </c>
      <c r="E76" s="230" t="s">
        <v>385</v>
      </c>
      <c r="F76" s="230" t="s">
        <v>386</v>
      </c>
      <c r="G76" s="230" t="s">
        <v>387</v>
      </c>
      <c r="H76" s="230" t="s">
        <v>388</v>
      </c>
      <c r="I76" s="230" t="s">
        <v>388</v>
      </c>
      <c r="J76" s="230" t="s">
        <v>389</v>
      </c>
      <c r="K76" s="230" t="s">
        <v>390</v>
      </c>
      <c r="L76" s="230" t="s">
        <v>391</v>
      </c>
      <c r="M76" s="230" t="s">
        <v>392</v>
      </c>
      <c r="N76" s="230" t="s">
        <v>393</v>
      </c>
      <c r="O76" s="231" t="s">
        <v>394</v>
      </c>
      <c r="P76" s="231" t="s">
        <v>395</v>
      </c>
      <c r="Q76" s="231" t="s">
        <v>396</v>
      </c>
      <c r="R76" s="231" t="s">
        <v>397</v>
      </c>
      <c r="S76" s="231" t="s">
        <v>398</v>
      </c>
      <c r="T76" s="231" t="s">
        <v>399</v>
      </c>
      <c r="U76" s="231" t="s">
        <v>400</v>
      </c>
      <c r="V76" s="231" t="s">
        <v>401</v>
      </c>
      <c r="W76" s="231" t="s">
        <v>402</v>
      </c>
      <c r="X76" s="231" t="s">
        <v>403</v>
      </c>
      <c r="Y76" s="231" t="s">
        <v>404</v>
      </c>
      <c r="Z76" s="231" t="s">
        <v>405</v>
      </c>
      <c r="AA76" s="231" t="s">
        <v>406</v>
      </c>
      <c r="AB76" s="231" t="s">
        <v>407</v>
      </c>
      <c r="AC76" s="232" t="s">
        <v>408</v>
      </c>
      <c r="AD76" s="232" t="s">
        <v>409</v>
      </c>
      <c r="AE76" s="232" t="s">
        <v>410</v>
      </c>
    </row>
  </sheetData>
  <sheetProtection/>
  <protectedRanges>
    <protectedRange password="9555" sqref="A18 A28:A70 A16 B28:B66 B5:B6 B13:B18 C6:Z6 B75:M75 C18:Z18 C66:Z66" name="Range1"/>
    <protectedRange password="9555" sqref="A13:A14" name="Range1_1"/>
    <protectedRange password="9555" sqref="B12" name="Range1_2"/>
    <protectedRange password="9555" sqref="A12" name="Range1_1_1"/>
    <protectedRange password="9555" sqref="A7:A11" name="Range1_1_1_1"/>
    <protectedRange password="9555" sqref="B67:B69 B72:B74" name="Range1_2_1"/>
    <protectedRange password="9555" sqref="A19:B27 C19:Z19" name="Range1_1_4_2"/>
    <protectedRange password="9555" sqref="A17" name="Range1_3"/>
    <protectedRange password="9555" sqref="B70:B71" name="Range1_2_1_1"/>
  </protectedRanges>
  <printOptions/>
  <pageMargins left="0.25" right="0.25" top="0.5" bottom="0.25" header="0.25" footer="0.25"/>
  <pageSetup horizontalDpi="600" verticalDpi="600" orientation="landscape" scale="55"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UR911</dc:creator>
  <cp:keywords/>
  <dc:description/>
  <cp:lastModifiedBy>CNH</cp:lastModifiedBy>
  <cp:lastPrinted>2007-09-11T16:25:17Z</cp:lastPrinted>
  <dcterms:created xsi:type="dcterms:W3CDTF">2006-02-04T19:55:09Z</dcterms:created>
  <dcterms:modified xsi:type="dcterms:W3CDTF">2007-09-12T11:43:45Z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942448086</vt:i4>
  </property>
  <property fmtid="{D5CDD505-2E9C-101B-9397-08002B2CF9AE}" pid="3" name="_EmailSubject">
    <vt:lpwstr>Template for your review</vt:lpwstr>
  </property>
  <property fmtid="{D5CDD505-2E9C-101B-9397-08002B2CF9AE}" pid="4" name="_AuthorEmail">
    <vt:lpwstr>kim.jeske@cnh.com</vt:lpwstr>
  </property>
  <property fmtid="{D5CDD505-2E9C-101B-9397-08002B2CF9AE}" pid="5" name="_AuthorEmailDisplayName">
    <vt:lpwstr>JESKE Kim</vt:lpwstr>
  </property>
  <property fmtid="{D5CDD505-2E9C-101B-9397-08002B2CF9AE}" pid="6" name="_ReviewingToolsShownOnce">
    <vt:lpwstr/>
  </property>
  <property fmtid="{D5CDD505-2E9C-101B-9397-08002B2CF9AE}" pid="7" name="Order">
    <vt:lpwstr>600.000000000000</vt:lpwstr>
  </property>
  <property fmtid="{D5CDD505-2E9C-101B-9397-08002B2CF9AE}" pid="8" name="Date">
    <vt:lpwstr>2007-09-11T00:00:00Z</vt:lpwstr>
  </property>
  <property fmtid="{D5CDD505-2E9C-101B-9397-08002B2CF9AE}" pid="9" name="DocumentDate">
    <vt:lpwstr>2007-01-01T00:00:00Z</vt:lpwstr>
  </property>
  <property fmtid="{D5CDD505-2E9C-101B-9397-08002B2CF9AE}" pid="10" name="Country">
    <vt:lpwstr>US</vt:lpwstr>
  </property>
</Properties>
</file>